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Czwórmecz16" sheetId="1" r:id="rId1"/>
  </sheets>
  <definedNames/>
  <calcPr fullCalcOnLoad="1"/>
</workbook>
</file>

<file path=xl/sharedStrings.xml><?xml version="1.0" encoding="utf-8"?>
<sst xmlns="http://schemas.openxmlformats.org/spreadsheetml/2006/main" count="732" uniqueCount="35">
  <si>
    <t>Drużyna A</t>
  </si>
  <si>
    <t>nick</t>
  </si>
  <si>
    <t>Drużyna B</t>
  </si>
  <si>
    <t>Drużyna C</t>
  </si>
  <si>
    <t>Drużyna D</t>
  </si>
  <si>
    <t xml:space="preserve"> </t>
  </si>
  <si>
    <t>s</t>
  </si>
  <si>
    <t>sum</t>
  </si>
  <si>
    <t>(</t>
  </si>
  <si>
    <t>,</t>
  </si>
  <si>
    <t xml:space="preserve">) </t>
  </si>
  <si>
    <t>Punkty drużyny</t>
  </si>
  <si>
    <t>Obsada poszczególnych drużyn</t>
  </si>
  <si>
    <t>Obsada, wszystkie drużyny</t>
  </si>
  <si>
    <t>Bieg po biegu</t>
  </si>
  <si>
    <t>suma</t>
  </si>
  <si>
    <t>)</t>
  </si>
  <si>
    <t>/</t>
  </si>
  <si>
    <t xml:space="preserve">bieg </t>
  </si>
  <si>
    <t xml:space="preserve">, </t>
  </si>
  <si>
    <t xml:space="preserve">obsada: </t>
  </si>
  <si>
    <t xml:space="preserve"> -- </t>
  </si>
  <si>
    <t>Punktacja wszystkich drużyn</t>
  </si>
  <si>
    <t>autor: marecki</t>
  </si>
  <si>
    <t>Wpisać nazwę drużyny, nicki zawodników i punkty przez nich zdobywane (jeśli zawodnik nie startuje wpisać "-" lub "ns"</t>
  </si>
  <si>
    <t>Czwórmecz szesnastobiegowy</t>
  </si>
  <si>
    <t>Suma punktów drużyny</t>
  </si>
  <si>
    <t>/transcript</t>
  </si>
  <si>
    <t>/transcript start</t>
  </si>
  <si>
    <t>/transcript stop</t>
  </si>
  <si>
    <t>/transcript send</t>
  </si>
  <si>
    <t>/transcript reset</t>
  </si>
  <si>
    <t>czas trwania</t>
  </si>
  <si>
    <t>rozpoczęcie</t>
  </si>
  <si>
    <t>zakończenie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</si>
</sst>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</numFmts>
  <fonts count="9">
    <font>
      <sz val="10"/>
      <name val="Arial CE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i/>
      <sz val="10"/>
      <color indexed="48"/>
      <name val="Arial CE"/>
      <family val="2"/>
    </font>
    <font>
      <b/>
      <sz val="10"/>
      <color indexed="13"/>
      <name val="Arial CE"/>
      <family val="2"/>
    </font>
    <font>
      <b/>
      <sz val="14"/>
      <name val="Arial CE"/>
      <family val="2"/>
    </font>
    <font>
      <b/>
      <sz val="11"/>
      <color indexed="13"/>
      <name val="Arial CE"/>
      <family val="2"/>
    </font>
    <font>
      <b/>
      <sz val="16"/>
      <name val="Copperplate Gothic Bold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2" borderId="1" xfId="0" applyFont="1" applyFill="1" applyBorder="1" applyAlignment="1" applyProtection="1">
      <alignment/>
      <protection locked="0"/>
    </xf>
    <xf numFmtId="0" fontId="1" fillId="3" borderId="2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5" fillId="5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6" borderId="0" xfId="0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6" borderId="0" xfId="0" applyFont="1" applyFill="1" applyAlignment="1" applyProtection="1">
      <alignment/>
      <protection locked="0"/>
    </xf>
    <xf numFmtId="0" fontId="1" fillId="6" borderId="3" xfId="0" applyFont="1" applyFill="1" applyBorder="1" applyAlignment="1" applyProtection="1">
      <alignment/>
      <protection locked="0"/>
    </xf>
    <xf numFmtId="0" fontId="0" fillId="7" borderId="14" xfId="0" applyFill="1" applyBorder="1" applyAlignment="1" applyProtection="1">
      <alignment/>
      <protection hidden="1"/>
    </xf>
    <xf numFmtId="0" fontId="8" fillId="7" borderId="3" xfId="0" applyFont="1" applyFill="1" applyBorder="1" applyAlignment="1" applyProtection="1">
      <alignment/>
      <protection hidden="1"/>
    </xf>
    <xf numFmtId="0" fontId="6" fillId="7" borderId="3" xfId="0" applyFont="1" applyFill="1" applyBorder="1" applyAlignment="1" applyProtection="1">
      <alignment/>
      <protection hidden="1"/>
    </xf>
    <xf numFmtId="0" fontId="6" fillId="7" borderId="15" xfId="0" applyFont="1" applyFill="1" applyBorder="1" applyAlignment="1" applyProtection="1">
      <alignment/>
      <protection hidden="1"/>
    </xf>
    <xf numFmtId="0" fontId="7" fillId="8" borderId="16" xfId="0" applyFont="1" applyFill="1" applyBorder="1" applyAlignment="1" applyProtection="1">
      <alignment/>
      <protection hidden="1"/>
    </xf>
    <xf numFmtId="0" fontId="7" fillId="8" borderId="17" xfId="0" applyFont="1" applyFill="1" applyBorder="1" applyAlignment="1" applyProtection="1">
      <alignment/>
      <protection hidden="1"/>
    </xf>
    <xf numFmtId="0" fontId="7" fillId="8" borderId="3" xfId="0" applyFont="1" applyFill="1" applyBorder="1" applyAlignment="1" applyProtection="1">
      <alignment/>
      <protection hidden="1"/>
    </xf>
    <xf numFmtId="0" fontId="7" fillId="8" borderId="15" xfId="0" applyFont="1" applyFill="1" applyBorder="1" applyAlignment="1" applyProtection="1">
      <alignment/>
      <protection hidden="1"/>
    </xf>
    <xf numFmtId="0" fontId="1" fillId="4" borderId="4" xfId="0" applyFont="1" applyFill="1" applyBorder="1" applyAlignment="1" applyProtection="1">
      <alignment horizontal="center"/>
      <protection hidden="1"/>
    </xf>
    <xf numFmtId="0" fontId="1" fillId="4" borderId="5" xfId="0" applyFont="1" applyFill="1" applyBorder="1" applyAlignment="1" applyProtection="1">
      <alignment horizontal="center"/>
      <protection hidden="1"/>
    </xf>
    <xf numFmtId="0" fontId="1" fillId="4" borderId="2" xfId="0" applyFont="1" applyFill="1" applyBorder="1" applyAlignment="1" applyProtection="1">
      <alignment horizont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5" fillId="5" borderId="2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5" borderId="19" xfId="0" applyFont="1" applyFill="1" applyBorder="1" applyAlignment="1" applyProtection="1">
      <alignment/>
      <protection hidden="1"/>
    </xf>
    <xf numFmtId="0" fontId="5" fillId="5" borderId="20" xfId="0" applyFont="1" applyFill="1" applyBorder="1" applyAlignment="1" applyProtection="1">
      <alignment/>
      <protection hidden="1"/>
    </xf>
    <xf numFmtId="0" fontId="5" fillId="5" borderId="14" xfId="0" applyFont="1" applyFill="1" applyBorder="1" applyAlignment="1" applyProtection="1">
      <alignment/>
      <protection hidden="1"/>
    </xf>
    <xf numFmtId="0" fontId="5" fillId="5" borderId="3" xfId="0" applyFont="1" applyFill="1" applyBorder="1" applyAlignment="1" applyProtection="1">
      <alignment/>
      <protection hidden="1"/>
    </xf>
    <xf numFmtId="0" fontId="5" fillId="5" borderId="4" xfId="0" applyFont="1" applyFill="1" applyBorder="1" applyAlignment="1" applyProtection="1">
      <alignment horizontal="center"/>
      <protection hidden="1"/>
    </xf>
    <xf numFmtId="0" fontId="5" fillId="5" borderId="21" xfId="0" applyFont="1" applyFill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3" borderId="22" xfId="0" applyFont="1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9" borderId="11" xfId="0" applyFill="1" applyBorder="1" applyAlignment="1" applyProtection="1">
      <alignment/>
      <protection hidden="1"/>
    </xf>
    <xf numFmtId="0" fontId="5" fillId="5" borderId="11" xfId="0" applyFont="1" applyFill="1" applyBorder="1" applyAlignment="1" applyProtection="1">
      <alignment/>
      <protection hidden="1"/>
    </xf>
    <xf numFmtId="0" fontId="1" fillId="2" borderId="23" xfId="0" applyFont="1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10" borderId="23" xfId="0" applyFill="1" applyBorder="1" applyAlignment="1" applyProtection="1">
      <alignment/>
      <protection hidden="1"/>
    </xf>
    <xf numFmtId="0" fontId="1" fillId="2" borderId="25" xfId="0" applyFont="1" applyFill="1" applyBorder="1" applyAlignment="1" applyProtection="1">
      <alignment horizontal="center"/>
      <protection hidden="1"/>
    </xf>
    <xf numFmtId="0" fontId="0" fillId="0" borderId="26" xfId="0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10" borderId="25" xfId="0" applyFill="1" applyBorder="1" applyAlignment="1" applyProtection="1">
      <alignment/>
      <protection hidden="1"/>
    </xf>
    <xf numFmtId="0" fontId="0" fillId="10" borderId="22" xfId="0" applyFill="1" applyBorder="1" applyAlignment="1" applyProtection="1">
      <alignment/>
      <protection hidden="1"/>
    </xf>
    <xf numFmtId="0" fontId="0" fillId="9" borderId="27" xfId="0" applyFill="1" applyBorder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49" fontId="2" fillId="0" borderId="0" xfId="0" applyNumberFormat="1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5" fillId="5" borderId="3" xfId="0" applyFont="1" applyFill="1" applyBorder="1" applyAlignment="1" applyProtection="1">
      <alignment horizontal="center"/>
      <protection hidden="1"/>
    </xf>
    <xf numFmtId="0" fontId="5" fillId="5" borderId="15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3" borderId="27" xfId="0" applyFont="1" applyFill="1" applyBorder="1" applyAlignment="1" applyProtection="1">
      <alignment horizontal="center"/>
      <protection hidden="1"/>
    </xf>
    <xf numFmtId="0" fontId="2" fillId="0" borderId="0" xfId="0" applyNumberFormat="1" applyFont="1" applyAlignment="1" applyProtection="1">
      <alignment/>
      <protection hidden="1"/>
    </xf>
    <xf numFmtId="0" fontId="4" fillId="6" borderId="0" xfId="0" applyFont="1" applyFill="1" applyAlignment="1" applyProtection="1">
      <alignment/>
      <protection hidden="1"/>
    </xf>
    <xf numFmtId="0" fontId="1" fillId="6" borderId="19" xfId="0" applyFont="1" applyFill="1" applyBorder="1" applyAlignment="1" applyProtection="1">
      <alignment horizontal="left"/>
      <protection hidden="1"/>
    </xf>
    <xf numFmtId="0" fontId="1" fillId="6" borderId="2" xfId="0" applyFont="1" applyFill="1" applyBorder="1" applyAlignment="1" applyProtection="1">
      <alignment horizontal="left"/>
      <protection hidden="1"/>
    </xf>
    <xf numFmtId="0" fontId="1" fillId="6" borderId="11" xfId="0" applyFont="1" applyFill="1" applyBorder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left"/>
      <protection hidden="1"/>
    </xf>
    <xf numFmtId="0" fontId="1" fillId="6" borderId="19" xfId="0" applyFont="1" applyFill="1" applyBorder="1" applyAlignment="1" applyProtection="1">
      <alignment/>
      <protection hidden="1"/>
    </xf>
    <xf numFmtId="0" fontId="1" fillId="6" borderId="2" xfId="0" applyFont="1" applyFill="1" applyBorder="1" applyAlignment="1" applyProtection="1">
      <alignment/>
      <protection hidden="1"/>
    </xf>
    <xf numFmtId="0" fontId="1" fillId="6" borderId="27" xfId="0" applyFont="1" applyFill="1" applyBorder="1" applyAlignment="1" applyProtection="1">
      <alignment/>
      <protection hidden="1"/>
    </xf>
    <xf numFmtId="164" fontId="1" fillId="6" borderId="16" xfId="0" applyNumberFormat="1" applyFont="1" applyFill="1" applyBorder="1" applyAlignment="1" applyProtection="1">
      <alignment horizontal="center"/>
      <protection locked="0"/>
    </xf>
    <xf numFmtId="164" fontId="1" fillId="6" borderId="17" xfId="0" applyNumberFormat="1" applyFont="1" applyFill="1" applyBorder="1" applyAlignment="1" applyProtection="1">
      <alignment horizontal="center"/>
      <protection locked="0"/>
    </xf>
    <xf numFmtId="164" fontId="1" fillId="6" borderId="28" xfId="0" applyNumberFormat="1" applyFont="1" applyFill="1" applyBorder="1" applyAlignment="1" applyProtection="1">
      <alignment horizontal="center"/>
      <protection locked="0"/>
    </xf>
    <xf numFmtId="164" fontId="1" fillId="6" borderId="14" xfId="0" applyNumberFormat="1" applyFont="1" applyFill="1" applyBorder="1" applyAlignment="1" applyProtection="1">
      <alignment horizontal="center"/>
      <protection locked="0"/>
    </xf>
    <xf numFmtId="164" fontId="1" fillId="6" borderId="3" xfId="0" applyNumberFormat="1" applyFont="1" applyFill="1" applyBorder="1" applyAlignment="1" applyProtection="1">
      <alignment horizontal="center"/>
      <protection locked="0"/>
    </xf>
    <xf numFmtId="164" fontId="1" fillId="6" borderId="15" xfId="0" applyNumberFormat="1" applyFont="1" applyFill="1" applyBorder="1" applyAlignment="1" applyProtection="1">
      <alignment horizontal="center"/>
      <protection locked="0"/>
    </xf>
    <xf numFmtId="164" fontId="1" fillId="6" borderId="29" xfId="0" applyNumberFormat="1" applyFont="1" applyFill="1" applyBorder="1" applyAlignment="1" applyProtection="1">
      <alignment horizontal="center"/>
      <protection hidden="1"/>
    </xf>
    <xf numFmtId="164" fontId="1" fillId="6" borderId="30" xfId="0" applyNumberFormat="1" applyFont="1" applyFill="1" applyBorder="1" applyAlignment="1" applyProtection="1">
      <alignment horizontal="center"/>
      <protection hidden="1"/>
    </xf>
    <xf numFmtId="164" fontId="1" fillId="6" borderId="31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40"/>
  <sheetViews>
    <sheetView showRowColHeaders="0" tabSelected="1" workbookViewId="0" topLeftCell="A1">
      <selection activeCell="A1" sqref="A1"/>
    </sheetView>
  </sheetViews>
  <sheetFormatPr defaultColWidth="9.00390625" defaultRowHeight="12.75"/>
  <cols>
    <col min="1" max="1" width="3.125" style="3" customWidth="1"/>
    <col min="2" max="2" width="13.75390625" style="3" customWidth="1"/>
    <col min="3" max="5" width="3.875" style="3" hidden="1" customWidth="1"/>
    <col min="6" max="6" width="3.625" style="3" hidden="1" customWidth="1"/>
    <col min="7" max="7" width="3.75390625" style="3" customWidth="1"/>
    <col min="8" max="8" width="3.75390625" style="3" hidden="1" customWidth="1"/>
    <col min="9" max="9" width="3.75390625" style="3" customWidth="1"/>
    <col min="10" max="10" width="3.75390625" style="3" hidden="1" customWidth="1"/>
    <col min="11" max="11" width="3.75390625" style="3" customWidth="1"/>
    <col min="12" max="12" width="3.75390625" style="3" hidden="1" customWidth="1"/>
    <col min="13" max="13" width="3.75390625" style="3" customWidth="1"/>
    <col min="14" max="16" width="3.625" style="3" hidden="1" customWidth="1"/>
    <col min="17" max="17" width="5.75390625" style="3" customWidth="1"/>
    <col min="18" max="21" width="9.125" style="3" hidden="1" customWidth="1"/>
    <col min="22" max="22" width="0" style="3" hidden="1" customWidth="1"/>
    <col min="23" max="23" width="20.75390625" style="3" customWidth="1"/>
    <col min="24" max="24" width="0" style="3" hidden="1" customWidth="1"/>
    <col min="25" max="25" width="63.00390625" style="3" customWidth="1"/>
    <col min="26" max="16384" width="0" style="3" hidden="1" customWidth="1"/>
  </cols>
  <sheetData>
    <row r="1" spans="1:25" ht="21" thickBot="1">
      <c r="A1" s="20"/>
      <c r="B1" s="21" t="s">
        <v>25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3"/>
    </row>
    <row r="2" spans="1:25" ht="15.75" thickBot="1">
      <c r="A2" s="24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6"/>
      <c r="Y2" s="27"/>
    </row>
    <row r="3" spans="1:25" ht="13.5" thickBot="1">
      <c r="A3" s="2" t="s">
        <v>0</v>
      </c>
      <c r="B3" s="4"/>
      <c r="C3" s="5" t="s">
        <v>6</v>
      </c>
      <c r="D3" s="5" t="s">
        <v>7</v>
      </c>
      <c r="E3" s="5" t="s">
        <v>6</v>
      </c>
      <c r="F3" s="5" t="s">
        <v>8</v>
      </c>
      <c r="G3" s="28">
        <v>1</v>
      </c>
      <c r="H3" s="28" t="s">
        <v>9</v>
      </c>
      <c r="I3" s="28">
        <v>2</v>
      </c>
      <c r="J3" s="28" t="s">
        <v>9</v>
      </c>
      <c r="K3" s="28">
        <v>3</v>
      </c>
      <c r="L3" s="28" t="s">
        <v>9</v>
      </c>
      <c r="M3" s="28">
        <v>4</v>
      </c>
      <c r="N3" s="28" t="s">
        <v>9</v>
      </c>
      <c r="O3" s="28">
        <v>5</v>
      </c>
      <c r="P3" s="29" t="s">
        <v>10</v>
      </c>
      <c r="Q3" s="30" t="s">
        <v>15</v>
      </c>
      <c r="R3" s="31"/>
      <c r="S3" s="32"/>
      <c r="T3" s="32"/>
      <c r="U3" s="32"/>
      <c r="V3" s="33"/>
      <c r="W3" s="34" t="s">
        <v>11</v>
      </c>
      <c r="X3" s="35"/>
      <c r="Y3" s="36" t="s">
        <v>12</v>
      </c>
    </row>
    <row r="4" spans="1:25" ht="12.75">
      <c r="A4" s="37">
        <v>1</v>
      </c>
      <c r="B4" s="1" t="s">
        <v>1</v>
      </c>
      <c r="C4" s="3" t="s">
        <v>5</v>
      </c>
      <c r="D4" s="3">
        <f>Q4</f>
        <v>0</v>
      </c>
      <c r="E4" s="3" t="s">
        <v>5</v>
      </c>
      <c r="F4" s="3" t="s">
        <v>8</v>
      </c>
      <c r="G4" s="8"/>
      <c r="H4" s="8"/>
      <c r="I4" s="8"/>
      <c r="J4" s="8"/>
      <c r="K4" s="8"/>
      <c r="L4" s="8"/>
      <c r="M4" s="8"/>
      <c r="N4" s="8" t="s">
        <v>9</v>
      </c>
      <c r="O4" s="8"/>
      <c r="P4" s="9" t="s">
        <v>10</v>
      </c>
      <c r="Q4" s="52">
        <f aca="true" t="shared" si="0" ref="Q4:Q29">SUM(G4,I4,K4,M4,O4)</f>
        <v>0</v>
      </c>
      <c r="R4" s="53" t="str">
        <f>IF(G4="",CONCATENATE(B4,C4,"ns"),CONCATENATE(B4,C4,D4,E4,F4,G4,P4))</f>
        <v>nick ns</v>
      </c>
      <c r="S4" s="54" t="str">
        <f>IF(I4="",R4,CONCATENATE(B4,C4,D4,E4,F4,G4,H4,I4,P4))</f>
        <v>nick ns</v>
      </c>
      <c r="T4" s="54" t="str">
        <f>IF(K4="",S4,CONCATENATE(B4,C4,D4,E4,F4,G4,H4,I4,J4,K4,P4))</f>
        <v>nick ns</v>
      </c>
      <c r="U4" s="54" t="str">
        <f>IF(M4="",T4,CONCATENATE(B4,C4,D4,E4,F4,G4,H4,I4,J4,K4,L4,M4,P4))</f>
        <v>nick ns</v>
      </c>
      <c r="V4" s="55"/>
      <c r="W4" s="56" t="str">
        <f>IF(O4="",U4,CONCATENATE(B4,C4,D4,E4,F4,G4,H4,I4,J4,K4,L4,M4,N4,O4,P4))</f>
        <v>nick ns</v>
      </c>
      <c r="X4" s="3" t="str">
        <f>CONCATENATE(A3," ",A4," ",B4," ",A5," ",B5," ",A6," ",B6," ",A7," ",B7," ",A8," ",B8," ")</f>
        <v>Drużyna A 1 nick 2 nick 3 nick 4 nick 17 nick </v>
      </c>
      <c r="Y4" s="50" t="str">
        <f>X4</f>
        <v>Drużyna A 1 nick 2 nick 3 nick 4 nick 17 nick </v>
      </c>
    </row>
    <row r="5" spans="1:25" ht="12.75">
      <c r="A5" s="37">
        <v>2</v>
      </c>
      <c r="B5" s="1" t="s">
        <v>1</v>
      </c>
      <c r="C5" s="3" t="s">
        <v>5</v>
      </c>
      <c r="D5" s="3">
        <f aca="true" t="shared" si="1" ref="D5:D30">Q5</f>
        <v>0</v>
      </c>
      <c r="E5" s="3" t="s">
        <v>5</v>
      </c>
      <c r="F5" s="3" t="s">
        <v>8</v>
      </c>
      <c r="G5" s="10"/>
      <c r="H5" s="10"/>
      <c r="I5" s="10"/>
      <c r="J5" s="10"/>
      <c r="K5" s="10"/>
      <c r="L5" s="10"/>
      <c r="M5" s="10"/>
      <c r="N5" s="10" t="s">
        <v>9</v>
      </c>
      <c r="O5" s="10"/>
      <c r="P5" s="11" t="s">
        <v>10</v>
      </c>
      <c r="Q5" s="57">
        <f t="shared" si="0"/>
        <v>0</v>
      </c>
      <c r="R5" s="58" t="str">
        <f aca="true" t="shared" si="2" ref="R5:R29">IF(G5="",CONCATENATE(B5,C5,"ns"),CONCATENATE(B5,C5,D5,E5,F5,G5,P5))</f>
        <v>nick ns</v>
      </c>
      <c r="S5" s="59" t="str">
        <f aca="true" t="shared" si="3" ref="S5:S29">IF(I5="",R5,CONCATENATE(B5,C5,D5,E5,F5,G5,H5,I5,P5))</f>
        <v>nick ns</v>
      </c>
      <c r="T5" s="59" t="str">
        <f aca="true" t="shared" si="4" ref="T5:T29">IF(K5="",S5,CONCATENATE(B5,C5,D5,E5,F5,G5,H5,I5,J5,K5,P5))</f>
        <v>nick ns</v>
      </c>
      <c r="U5" s="59" t="str">
        <f aca="true" t="shared" si="5" ref="U5:U29">IF(M5="",T5,CONCATENATE(B5,C5,D5,E5,F5,G5,H5,I5,J5,K5,L5,M5,P5))</f>
        <v>nick ns</v>
      </c>
      <c r="V5" s="60"/>
      <c r="W5" s="61" t="str">
        <f>IF(O5="",U5,CONCATENATE(B5,C5,D5,E5,F5,G5,H5,I5,J5,K5,L5,M5,N5,O5,P5))</f>
        <v>nick ns</v>
      </c>
      <c r="Y5" s="50" t="str">
        <f>X10</f>
        <v>Drużyna B 5 nick 6 nick 7 nick 8 nick 18 nick </v>
      </c>
    </row>
    <row r="6" spans="1:25" ht="12.75">
      <c r="A6" s="37">
        <v>3</v>
      </c>
      <c r="B6" s="1" t="s">
        <v>1</v>
      </c>
      <c r="C6" s="3" t="s">
        <v>5</v>
      </c>
      <c r="D6" s="3">
        <f t="shared" si="1"/>
        <v>0</v>
      </c>
      <c r="E6" s="3" t="s">
        <v>5</v>
      </c>
      <c r="F6" s="3" t="s">
        <v>8</v>
      </c>
      <c r="G6" s="10"/>
      <c r="H6" s="10"/>
      <c r="I6" s="10"/>
      <c r="J6" s="10"/>
      <c r="K6" s="10"/>
      <c r="L6" s="10"/>
      <c r="M6" s="10"/>
      <c r="N6" s="10" t="s">
        <v>9</v>
      </c>
      <c r="O6" s="10"/>
      <c r="P6" s="11" t="s">
        <v>10</v>
      </c>
      <c r="Q6" s="57">
        <f t="shared" si="0"/>
        <v>0</v>
      </c>
      <c r="R6" s="58" t="str">
        <f t="shared" si="2"/>
        <v>nick ns</v>
      </c>
      <c r="S6" s="59" t="str">
        <f t="shared" si="3"/>
        <v>nick ns</v>
      </c>
      <c r="T6" s="59" t="str">
        <f t="shared" si="4"/>
        <v>nick ns</v>
      </c>
      <c r="U6" s="59" t="str">
        <f t="shared" si="5"/>
        <v>nick ns</v>
      </c>
      <c r="V6" s="60"/>
      <c r="W6" s="61" t="str">
        <f>IF(O6="",U6,CONCATENATE(B6,C6,D6,E6,F6,G6,H6,I6,J6,K6,L6,M6,N6,O6,P6))</f>
        <v>nick ns</v>
      </c>
      <c r="Y6" s="50" t="str">
        <f>X17</f>
        <v>Drużyna C 9 nick 10 nick 11 nick 12 nick 19 nick </v>
      </c>
    </row>
    <row r="7" spans="1:25" ht="12.75">
      <c r="A7" s="37">
        <v>4</v>
      </c>
      <c r="B7" s="1" t="s">
        <v>1</v>
      </c>
      <c r="C7" s="3" t="s">
        <v>5</v>
      </c>
      <c r="D7" s="3">
        <f t="shared" si="1"/>
        <v>0</v>
      </c>
      <c r="E7" s="3" t="s">
        <v>5</v>
      </c>
      <c r="F7" s="3" t="s">
        <v>8</v>
      </c>
      <c r="G7" s="10"/>
      <c r="H7" s="10"/>
      <c r="I7" s="10"/>
      <c r="J7" s="10"/>
      <c r="K7" s="10"/>
      <c r="L7" s="10"/>
      <c r="M7" s="10"/>
      <c r="N7" s="10" t="s">
        <v>9</v>
      </c>
      <c r="O7" s="10"/>
      <c r="P7" s="11" t="s">
        <v>10</v>
      </c>
      <c r="Q7" s="57">
        <f t="shared" si="0"/>
        <v>0</v>
      </c>
      <c r="R7" s="58" t="str">
        <f t="shared" si="2"/>
        <v>nick ns</v>
      </c>
      <c r="S7" s="59" t="str">
        <f t="shared" si="3"/>
        <v>nick ns</v>
      </c>
      <c r="T7" s="59" t="str">
        <f t="shared" si="4"/>
        <v>nick ns</v>
      </c>
      <c r="U7" s="59" t="str">
        <f t="shared" si="5"/>
        <v>nick ns</v>
      </c>
      <c r="V7" s="60"/>
      <c r="W7" s="61" t="str">
        <f>IF(O7="",U7,CONCATENATE(B7,C7,D7,E7,F7,G7,H7,I7,J7,K7,L7,M7,N7,O7,P7))</f>
        <v>nick ns</v>
      </c>
      <c r="Y7" s="50" t="str">
        <f>X24</f>
        <v>Drużyna D 13 nick 14 nick 15 nick 16 nick 20 nick </v>
      </c>
    </row>
    <row r="8" spans="1:25" ht="13.5" thickBot="1">
      <c r="A8" s="37">
        <v>17</v>
      </c>
      <c r="B8" s="1" t="s">
        <v>1</v>
      </c>
      <c r="C8" s="3" t="s">
        <v>5</v>
      </c>
      <c r="D8" s="3">
        <f t="shared" si="1"/>
        <v>0</v>
      </c>
      <c r="E8" s="3" t="s">
        <v>5</v>
      </c>
      <c r="F8" s="3" t="s">
        <v>8</v>
      </c>
      <c r="G8" s="12"/>
      <c r="H8" s="12"/>
      <c r="I8" s="12"/>
      <c r="J8" s="12"/>
      <c r="K8" s="12"/>
      <c r="L8" s="12"/>
      <c r="M8" s="12"/>
      <c r="N8" s="10" t="s">
        <v>9</v>
      </c>
      <c r="O8" s="10"/>
      <c r="P8" s="11" t="s">
        <v>10</v>
      </c>
      <c r="Q8" s="57">
        <f t="shared" si="0"/>
        <v>0</v>
      </c>
      <c r="R8" s="58" t="str">
        <f t="shared" si="2"/>
        <v>nick ns</v>
      </c>
      <c r="S8" s="59" t="str">
        <f t="shared" si="3"/>
        <v>nick ns</v>
      </c>
      <c r="T8" s="59" t="str">
        <f t="shared" si="4"/>
        <v>nick ns</v>
      </c>
      <c r="U8" s="59" t="str">
        <f t="shared" si="5"/>
        <v>nick ns</v>
      </c>
      <c r="V8" s="60"/>
      <c r="W8" s="62" t="str">
        <f>IF(O8="",U8,CONCATENATE(B8,C8,D8,E8,F8,G8,H8,I8,J8,K8,L8,M8,N8,O8,P8))</f>
        <v>nick ns</v>
      </c>
      <c r="Y8" s="51" t="s">
        <v>13</v>
      </c>
    </row>
    <row r="9" spans="1:25" ht="13.5" thickBot="1">
      <c r="A9" s="38"/>
      <c r="B9" s="39" t="s">
        <v>26</v>
      </c>
      <c r="C9" s="39" t="s">
        <v>5</v>
      </c>
      <c r="D9" s="39">
        <f t="shared" si="1"/>
        <v>0</v>
      </c>
      <c r="E9" s="39" t="s">
        <v>5</v>
      </c>
      <c r="F9" s="39" t="s">
        <v>8</v>
      </c>
      <c r="G9" s="40"/>
      <c r="H9" s="40" t="s">
        <v>9</v>
      </c>
      <c r="I9" s="40"/>
      <c r="J9" s="40" t="s">
        <v>9</v>
      </c>
      <c r="K9" s="40"/>
      <c r="L9" s="40" t="s">
        <v>9</v>
      </c>
      <c r="M9" s="41"/>
      <c r="N9" s="42" t="s">
        <v>9</v>
      </c>
      <c r="O9" s="43"/>
      <c r="P9" s="44" t="s">
        <v>10</v>
      </c>
      <c r="Q9" s="45">
        <f>SUM(Q4:Q8)</f>
        <v>0</v>
      </c>
      <c r="R9" s="46" t="e">
        <f>IF(G9="",CONCATENATE(#REF!,C9,"ns"),CONCATENATE(#REF!,C9,D9,E9,F9,G9,P9))</f>
        <v>#REF!</v>
      </c>
      <c r="S9" s="47" t="e">
        <f>IF(I9="",R9,CONCATENATE(#REF!,C9,D9,E9,F9,G9,H9,I9,P9))</f>
        <v>#REF!</v>
      </c>
      <c r="T9" s="47" t="e">
        <f>IF(K9="",S9,CONCATENATE(#REF!,C9,D9,E9,F9,G9,H9,I9,J9,K9,P9))</f>
        <v>#REF!</v>
      </c>
      <c r="U9" s="47" t="e">
        <f>IF(M9="",T9,CONCATENATE(#REF!,C9,D9,E9,F9,G9,H9,I9,J9,K9,L9,M9,P9))</f>
        <v>#REF!</v>
      </c>
      <c r="V9" s="48"/>
      <c r="W9" s="49" t="str">
        <f>CONCATENATE(A3," ",Q9," ",W4," ",W5," ",W6," ",W7," ",W8," ")</f>
        <v>Drużyna A 0 nick ns nick ns nick ns nick ns nick ns </v>
      </c>
      <c r="X9" s="35"/>
      <c r="Y9" s="50" t="str">
        <f>CONCATENATE(Y4,Y5,Y6,Y7)</f>
        <v>Drużyna A 1 nick 2 nick 3 nick 4 nick 17 nick Drużyna B 5 nick 6 nick 7 nick 8 nick 18 nick Drużyna C 9 nick 10 nick 11 nick 12 nick 19 nick Drużyna D 13 nick 14 nick 15 nick 16 nick 20 nick </v>
      </c>
    </row>
    <row r="10" spans="1:25" ht="13.5" thickBot="1">
      <c r="A10" s="2" t="s">
        <v>2</v>
      </c>
      <c r="B10" s="4"/>
      <c r="C10" s="5" t="s">
        <v>5</v>
      </c>
      <c r="D10" s="5" t="str">
        <f t="shared" si="1"/>
        <v>suma</v>
      </c>
      <c r="E10" s="5" t="s">
        <v>5</v>
      </c>
      <c r="F10" s="5" t="s">
        <v>8</v>
      </c>
      <c r="G10" s="28">
        <v>1</v>
      </c>
      <c r="H10" s="28" t="s">
        <v>9</v>
      </c>
      <c r="I10" s="28">
        <v>2</v>
      </c>
      <c r="J10" s="28" t="s">
        <v>9</v>
      </c>
      <c r="K10" s="28">
        <v>3</v>
      </c>
      <c r="L10" s="28" t="s">
        <v>9</v>
      </c>
      <c r="M10" s="28">
        <v>4</v>
      </c>
      <c r="N10" s="6" t="s">
        <v>9</v>
      </c>
      <c r="O10" s="6"/>
      <c r="P10" s="7" t="s">
        <v>10</v>
      </c>
      <c r="Q10" s="30" t="s">
        <v>15</v>
      </c>
      <c r="R10" s="31" t="str">
        <f t="shared" si="2"/>
        <v> suma (1) </v>
      </c>
      <c r="S10" s="32" t="str">
        <f t="shared" si="3"/>
        <v> suma (1,2) </v>
      </c>
      <c r="T10" s="32" t="str">
        <f t="shared" si="4"/>
        <v> suma (1,2,3) </v>
      </c>
      <c r="U10" s="32" t="str">
        <f t="shared" si="5"/>
        <v> suma (1,2,3,4) </v>
      </c>
      <c r="V10" s="33"/>
      <c r="W10" s="34" t="s">
        <v>11</v>
      </c>
      <c r="X10" s="3" t="str">
        <f>CONCATENATE(A10," ",A11," ",B11," ",A12," ",B12," ",A13," ",B13," ",A14," ",B14," ",A15," ",B15," ")</f>
        <v>Drużyna B 5 nick 6 nick 7 nick 8 nick 18 nick </v>
      </c>
      <c r="Y10" s="13" t="s">
        <v>14</v>
      </c>
    </row>
    <row r="11" spans="1:25" ht="12.75">
      <c r="A11" s="37">
        <v>5</v>
      </c>
      <c r="B11" s="1" t="s">
        <v>1</v>
      </c>
      <c r="C11" s="3" t="s">
        <v>5</v>
      </c>
      <c r="D11" s="3">
        <f t="shared" si="1"/>
        <v>0</v>
      </c>
      <c r="E11" s="3" t="s">
        <v>5</v>
      </c>
      <c r="F11" s="3" t="s">
        <v>8</v>
      </c>
      <c r="G11" s="8"/>
      <c r="H11" s="8"/>
      <c r="I11" s="8"/>
      <c r="J11" s="8"/>
      <c r="K11" s="8"/>
      <c r="L11" s="8"/>
      <c r="M11" s="8"/>
      <c r="N11" s="8" t="s">
        <v>9</v>
      </c>
      <c r="O11" s="8"/>
      <c r="P11" s="9" t="s">
        <v>10</v>
      </c>
      <c r="Q11" s="52">
        <f t="shared" si="0"/>
        <v>0</v>
      </c>
      <c r="R11" s="53" t="str">
        <f t="shared" si="2"/>
        <v>nick ns</v>
      </c>
      <c r="S11" s="54" t="str">
        <f t="shared" si="3"/>
        <v>nick ns</v>
      </c>
      <c r="T11" s="54" t="str">
        <f t="shared" si="4"/>
        <v>nick ns</v>
      </c>
      <c r="U11" s="54" t="str">
        <f t="shared" si="5"/>
        <v>nick ns</v>
      </c>
      <c r="V11" s="55"/>
      <c r="W11" s="56" t="str">
        <f>IF(O11="",U11,CONCATENATE(B11,C11,D11,E11,F11,G11,H11,I11,J11,K11,L11,M11,N11,O11,P11))</f>
        <v>nick ns</v>
      </c>
      <c r="Y11" s="50" t="str">
        <f>CONCATENATE(AD48,B7,$Y$50,B11,$Y$50,B21,$Y$50,B26)</f>
        <v>bieg I, obsada: nick -- nick -- nick -- nick</v>
      </c>
    </row>
    <row r="12" spans="1:25" ht="12.75">
      <c r="A12" s="37">
        <v>6</v>
      </c>
      <c r="B12" s="1" t="s">
        <v>1</v>
      </c>
      <c r="C12" s="3" t="s">
        <v>5</v>
      </c>
      <c r="D12" s="3">
        <f t="shared" si="1"/>
        <v>0</v>
      </c>
      <c r="E12" s="3" t="s">
        <v>5</v>
      </c>
      <c r="F12" s="3" t="s">
        <v>8</v>
      </c>
      <c r="G12" s="10"/>
      <c r="H12" s="10"/>
      <c r="I12" s="10"/>
      <c r="J12" s="10"/>
      <c r="K12" s="10"/>
      <c r="L12" s="10"/>
      <c r="M12" s="10"/>
      <c r="N12" s="10" t="s">
        <v>9</v>
      </c>
      <c r="O12" s="10"/>
      <c r="P12" s="11" t="s">
        <v>10</v>
      </c>
      <c r="Q12" s="57">
        <f t="shared" si="0"/>
        <v>0</v>
      </c>
      <c r="R12" s="58" t="str">
        <f t="shared" si="2"/>
        <v>nick ns</v>
      </c>
      <c r="S12" s="59" t="str">
        <f t="shared" si="3"/>
        <v>nick ns</v>
      </c>
      <c r="T12" s="59" t="str">
        <f t="shared" si="4"/>
        <v>nick ns</v>
      </c>
      <c r="U12" s="59" t="str">
        <f t="shared" si="5"/>
        <v>nick ns</v>
      </c>
      <c r="V12" s="60"/>
      <c r="W12" s="61" t="str">
        <f>IF(O12="",U12,CONCATENATE(B12,C12,D12,E12,F12,G12,H12,I12,J12,K12,L12,M12,N12,O12,P12))</f>
        <v>nick ns</v>
      </c>
      <c r="Y12" s="50" t="str">
        <f>CONCATENATE(AD49,B6,$Y$48,$Y$49,$Y$50,B12,$Y$52,$Y$53,$Y$50,B20,$Y$56,$Y$57,$Y$50,B25,$Y$60,$Y$61)</f>
        <v>bieg II, obsada: nick/0 -- nick/0 -- nick/0 -- nick/0</v>
      </c>
    </row>
    <row r="13" spans="1:25" ht="12.75">
      <c r="A13" s="37">
        <v>7</v>
      </c>
      <c r="B13" s="1" t="s">
        <v>1</v>
      </c>
      <c r="C13" s="3" t="s">
        <v>5</v>
      </c>
      <c r="D13" s="3">
        <f t="shared" si="1"/>
        <v>0</v>
      </c>
      <c r="E13" s="3" t="s">
        <v>5</v>
      </c>
      <c r="F13" s="3" t="s">
        <v>8</v>
      </c>
      <c r="G13" s="10"/>
      <c r="H13" s="10"/>
      <c r="I13" s="10"/>
      <c r="J13" s="10"/>
      <c r="K13" s="10"/>
      <c r="L13" s="10"/>
      <c r="M13" s="10"/>
      <c r="N13" s="10" t="s">
        <v>9</v>
      </c>
      <c r="O13" s="10"/>
      <c r="P13" s="11" t="s">
        <v>10</v>
      </c>
      <c r="Q13" s="57">
        <f t="shared" si="0"/>
        <v>0</v>
      </c>
      <c r="R13" s="58" t="str">
        <f t="shared" si="2"/>
        <v>nick ns</v>
      </c>
      <c r="S13" s="59" t="str">
        <f t="shared" si="3"/>
        <v>nick ns</v>
      </c>
      <c r="T13" s="59" t="str">
        <f t="shared" si="4"/>
        <v>nick ns</v>
      </c>
      <c r="U13" s="59" t="str">
        <f t="shared" si="5"/>
        <v>nick ns</v>
      </c>
      <c r="V13" s="60"/>
      <c r="W13" s="61" t="str">
        <f>IF(O13="",U13,CONCATENATE(B13,C13,D13,E13,F13,G13,H13,I13,J13,K13,L13,M13,N13,O13,P13))</f>
        <v>nick ns</v>
      </c>
      <c r="Y13" s="50" t="str">
        <f>CONCATENATE(AD50,B5,$Y$48,$Y$49,$Y$50,B14,$Y$52,$Y$53,$Y$50,B18,$Y$56,$Y$57,$Y$50,B27,$Y$60,$Y$61)</f>
        <v>bieg III, obsada: nick/0 -- nick/0 -- nick/0 -- nick/0</v>
      </c>
    </row>
    <row r="14" spans="1:25" ht="12.75">
      <c r="A14" s="37">
        <v>8</v>
      </c>
      <c r="B14" s="1" t="s">
        <v>1</v>
      </c>
      <c r="C14" s="3" t="s">
        <v>5</v>
      </c>
      <c r="D14" s="3">
        <f t="shared" si="1"/>
        <v>0</v>
      </c>
      <c r="E14" s="3" t="s">
        <v>5</v>
      </c>
      <c r="F14" s="3" t="s">
        <v>8</v>
      </c>
      <c r="G14" s="10"/>
      <c r="H14" s="10"/>
      <c r="I14" s="10"/>
      <c r="J14" s="10"/>
      <c r="K14" s="10"/>
      <c r="L14" s="10"/>
      <c r="M14" s="10"/>
      <c r="N14" s="10" t="s">
        <v>9</v>
      </c>
      <c r="O14" s="10"/>
      <c r="P14" s="11" t="s">
        <v>10</v>
      </c>
      <c r="Q14" s="57">
        <f t="shared" si="0"/>
        <v>0</v>
      </c>
      <c r="R14" s="58" t="str">
        <f t="shared" si="2"/>
        <v>nick ns</v>
      </c>
      <c r="S14" s="59" t="str">
        <f t="shared" si="3"/>
        <v>nick ns</v>
      </c>
      <c r="T14" s="59" t="str">
        <f t="shared" si="4"/>
        <v>nick ns</v>
      </c>
      <c r="U14" s="59" t="str">
        <f t="shared" si="5"/>
        <v>nick ns</v>
      </c>
      <c r="V14" s="60"/>
      <c r="W14" s="61" t="str">
        <f>IF(O14="",U14,CONCATENATE(B14,C14,D14,E14,F14,G14,H14,I14,J14,K14,L14,M14,N14,O14,P14))</f>
        <v>nick ns</v>
      </c>
      <c r="Y14" s="50" t="str">
        <f>CONCATENATE(AD51,B4,$Y$48,$Y$49,$Y$50,B13,$Y$52,$Y$53,$Y$50,B19,$Y$56,$Y$57,$Y$50,B28,$Y$60,$Y$61)</f>
        <v>bieg IV, obsada: nick/0 -- nick/0 -- nick/0 -- nick/0</v>
      </c>
    </row>
    <row r="15" spans="1:25" ht="13.5" thickBot="1">
      <c r="A15" s="37">
        <v>18</v>
      </c>
      <c r="B15" s="1" t="s">
        <v>1</v>
      </c>
      <c r="C15" s="3" t="s">
        <v>5</v>
      </c>
      <c r="D15" s="3">
        <f t="shared" si="1"/>
        <v>0</v>
      </c>
      <c r="E15" s="3" t="s">
        <v>5</v>
      </c>
      <c r="F15" s="3" t="s">
        <v>8</v>
      </c>
      <c r="G15" s="12"/>
      <c r="H15" s="12"/>
      <c r="I15" s="12"/>
      <c r="J15" s="12"/>
      <c r="K15" s="12"/>
      <c r="L15" s="12"/>
      <c r="M15" s="12"/>
      <c r="N15" s="10" t="s">
        <v>9</v>
      </c>
      <c r="O15" s="10"/>
      <c r="P15" s="11" t="s">
        <v>10</v>
      </c>
      <c r="Q15" s="57">
        <f t="shared" si="0"/>
        <v>0</v>
      </c>
      <c r="R15" s="58" t="str">
        <f t="shared" si="2"/>
        <v>nick ns</v>
      </c>
      <c r="S15" s="59" t="str">
        <f t="shared" si="3"/>
        <v>nick ns</v>
      </c>
      <c r="T15" s="59" t="str">
        <f t="shared" si="4"/>
        <v>nick ns</v>
      </c>
      <c r="U15" s="59" t="str">
        <f t="shared" si="5"/>
        <v>nick ns</v>
      </c>
      <c r="V15" s="60"/>
      <c r="W15" s="62" t="str">
        <f>IF(O15="",U15,CONCATENATE(B15,C15,D15,E15,F15,G15,H15,I15,J15,K15,L15,M15,N15,O15,P15))</f>
        <v>nick ns</v>
      </c>
      <c r="Y15" s="50" t="str">
        <f>CONCATENATE(AD52,W51,$Y$48,$Y$49,$Y$50,W53,$Y$52,$Y$53,$Y$50,W56,$Y$56,$Y$57,$Y$50,W63,$Y$60,$Y$61)</f>
        <v>bieg V, obsada: nick (0)/0 -- nick (0)/0 -- nick (0)/0 -- nick (0)/0</v>
      </c>
    </row>
    <row r="16" spans="1:25" ht="13.5" thickBot="1">
      <c r="A16" s="38"/>
      <c r="B16" s="39" t="s">
        <v>26</v>
      </c>
      <c r="C16" s="39" t="s">
        <v>5</v>
      </c>
      <c r="D16" s="39">
        <f t="shared" si="1"/>
        <v>0</v>
      </c>
      <c r="E16" s="39" t="s">
        <v>5</v>
      </c>
      <c r="F16" s="39" t="s">
        <v>8</v>
      </c>
      <c r="G16" s="40"/>
      <c r="H16" s="40" t="s">
        <v>9</v>
      </c>
      <c r="I16" s="40"/>
      <c r="J16" s="40" t="s">
        <v>9</v>
      </c>
      <c r="K16" s="40"/>
      <c r="L16" s="40" t="s">
        <v>9</v>
      </c>
      <c r="M16" s="41"/>
      <c r="N16" s="14" t="s">
        <v>9</v>
      </c>
      <c r="O16" s="12"/>
      <c r="P16" s="15" t="s">
        <v>10</v>
      </c>
      <c r="Q16" s="45">
        <f>SUM(Q11:Q15)</f>
        <v>0</v>
      </c>
      <c r="R16" s="46" t="str">
        <f t="shared" si="2"/>
        <v>Suma punktów drużyny ns</v>
      </c>
      <c r="S16" s="47" t="str">
        <f t="shared" si="3"/>
        <v>Suma punktów drużyny ns</v>
      </c>
      <c r="T16" s="47" t="str">
        <f t="shared" si="4"/>
        <v>Suma punktów drużyny ns</v>
      </c>
      <c r="U16" s="47" t="str">
        <f t="shared" si="5"/>
        <v>Suma punktów drużyny ns</v>
      </c>
      <c r="V16" s="48"/>
      <c r="W16" s="49" t="str">
        <f>CONCATENATE(A10," ",Q16," ",W11," ",W12," ",W13," ",W14," ",W15," ")</f>
        <v>Drużyna B 0 nick ns nick ns nick ns nick ns nick ns </v>
      </c>
      <c r="Y16" s="50" t="str">
        <f>CONCATENATE(AD53,W50,$Y$48,$Y$49,$Y$50,W52,$Y$52,$Y$53,$Y$50,W57,$Y$56,$Y$57,$Y$50,W62,$Y$60,$Y$61)</f>
        <v>bieg VI, obsada: nick (0)/0 -- nick (0)/0 -- nick (0)/0 -- nick (0)/0</v>
      </c>
    </row>
    <row r="17" spans="1:25" ht="13.5" thickBot="1">
      <c r="A17" s="2" t="s">
        <v>3</v>
      </c>
      <c r="B17" s="4"/>
      <c r="C17" s="5" t="s">
        <v>5</v>
      </c>
      <c r="D17" s="5" t="str">
        <f t="shared" si="1"/>
        <v>suma</v>
      </c>
      <c r="E17" s="5" t="s">
        <v>5</v>
      </c>
      <c r="F17" s="5" t="s">
        <v>8</v>
      </c>
      <c r="G17" s="28">
        <v>1</v>
      </c>
      <c r="H17" s="28" t="s">
        <v>9</v>
      </c>
      <c r="I17" s="28">
        <v>2</v>
      </c>
      <c r="J17" s="28" t="s">
        <v>9</v>
      </c>
      <c r="K17" s="28">
        <v>3</v>
      </c>
      <c r="L17" s="28" t="s">
        <v>9</v>
      </c>
      <c r="M17" s="28">
        <v>4</v>
      </c>
      <c r="N17" s="6" t="s">
        <v>9</v>
      </c>
      <c r="O17" s="6"/>
      <c r="P17" s="7" t="s">
        <v>10</v>
      </c>
      <c r="Q17" s="30" t="s">
        <v>15</v>
      </c>
      <c r="R17" s="31" t="str">
        <f t="shared" si="2"/>
        <v> suma (1) </v>
      </c>
      <c r="S17" s="32" t="str">
        <f t="shared" si="3"/>
        <v> suma (1,2) </v>
      </c>
      <c r="T17" s="32" t="str">
        <f t="shared" si="4"/>
        <v> suma (1,2,3) </v>
      </c>
      <c r="U17" s="32" t="str">
        <f t="shared" si="5"/>
        <v> suma (1,2,3,4) </v>
      </c>
      <c r="V17" s="33"/>
      <c r="W17" s="34" t="s">
        <v>11</v>
      </c>
      <c r="X17" s="3" t="str">
        <f>CONCATENATE(A17," ",A18," ",B18," ",A19," ",B19," ",A20," ",B20," ",A21," ",B21," ",A22," ",B22," ")</f>
        <v>Drużyna C 9 nick 10 nick 11 nick 12 nick 19 nick </v>
      </c>
      <c r="Y17" s="50" t="str">
        <f>CONCATENATE(AD54,W49,$Y$48,$Y$49,$Y$50,W54,$Y$52,$Y$53,$Y$50,W59,$Y$56,$Y$57,$Y$50,W60,$Y$60,$Y$61)</f>
        <v>bieg VII, obsada: nick (0)/0 -- nick (0)/0 -- nick (0)/0 -- nick (0)/0</v>
      </c>
    </row>
    <row r="18" spans="1:25" ht="12.75">
      <c r="A18" s="37">
        <v>9</v>
      </c>
      <c r="B18" s="1" t="s">
        <v>1</v>
      </c>
      <c r="C18" s="3" t="s">
        <v>5</v>
      </c>
      <c r="D18" s="3">
        <f t="shared" si="1"/>
        <v>0</v>
      </c>
      <c r="E18" s="3" t="s">
        <v>5</v>
      </c>
      <c r="F18" s="3" t="s">
        <v>8</v>
      </c>
      <c r="G18" s="8"/>
      <c r="H18" s="8"/>
      <c r="I18" s="8"/>
      <c r="J18" s="8"/>
      <c r="K18" s="8"/>
      <c r="L18" s="8"/>
      <c r="M18" s="8"/>
      <c r="N18" s="8" t="s">
        <v>9</v>
      </c>
      <c r="O18" s="8"/>
      <c r="P18" s="9" t="s">
        <v>10</v>
      </c>
      <c r="Q18" s="52">
        <f t="shared" si="0"/>
        <v>0</v>
      </c>
      <c r="R18" s="53" t="str">
        <f t="shared" si="2"/>
        <v>nick ns</v>
      </c>
      <c r="S18" s="54" t="str">
        <f t="shared" si="3"/>
        <v>nick ns</v>
      </c>
      <c r="T18" s="54" t="str">
        <f t="shared" si="4"/>
        <v>nick ns</v>
      </c>
      <c r="U18" s="54" t="str">
        <f t="shared" si="5"/>
        <v>nick ns</v>
      </c>
      <c r="V18" s="55"/>
      <c r="W18" s="56" t="str">
        <f>IF(O18="",U18,CONCATENATE(B18,C18,D18,E18,F18,G18,H18,I18,J18,K18,L18,M18,N18,O18,P18))</f>
        <v>nick ns</v>
      </c>
      <c r="Y18" s="50" t="str">
        <f>CONCATENATE(AD55,W48,$Y$48,$Y$49,$Y$50,W55,$Y$52,$Y$53,$Y$50,W58,$Y$56,$Y$57,$Y$50,W61,$Y$60,$Y$61)</f>
        <v>bieg VIII, obsada: nick (0)/0 -- nick (0)/0 -- nick (0)/0 -- nick (0)/0</v>
      </c>
    </row>
    <row r="19" spans="1:25" ht="12.75">
      <c r="A19" s="37">
        <v>10</v>
      </c>
      <c r="B19" s="1" t="s">
        <v>1</v>
      </c>
      <c r="C19" s="3" t="s">
        <v>5</v>
      </c>
      <c r="D19" s="3">
        <f t="shared" si="1"/>
        <v>0</v>
      </c>
      <c r="E19" s="3" t="s">
        <v>5</v>
      </c>
      <c r="F19" s="3" t="s">
        <v>8</v>
      </c>
      <c r="G19" s="10"/>
      <c r="H19" s="10"/>
      <c r="I19" s="10"/>
      <c r="J19" s="10"/>
      <c r="K19" s="10"/>
      <c r="L19" s="10"/>
      <c r="M19" s="10"/>
      <c r="N19" s="10" t="s">
        <v>9</v>
      </c>
      <c r="O19" s="10"/>
      <c r="P19" s="11" t="s">
        <v>10</v>
      </c>
      <c r="Q19" s="57">
        <f t="shared" si="0"/>
        <v>0</v>
      </c>
      <c r="R19" s="58" t="str">
        <f t="shared" si="2"/>
        <v>nick ns</v>
      </c>
      <c r="S19" s="59" t="str">
        <f t="shared" si="3"/>
        <v>nick ns</v>
      </c>
      <c r="T19" s="59" t="str">
        <f t="shared" si="4"/>
        <v>nick ns</v>
      </c>
      <c r="U19" s="59" t="str">
        <f t="shared" si="5"/>
        <v>nick ns</v>
      </c>
      <c r="V19" s="60"/>
      <c r="W19" s="61" t="str">
        <f>IF(O19="",U19,CONCATENATE(B19,C19,D19,E19,F19,G19,H19,I19,J19,K19,L19,M19,N19,O19,P19))</f>
        <v>nick ns</v>
      </c>
      <c r="Y19" s="50" t="str">
        <f>CONCATENATE(AD56,W51,$Y$48,$Y$49,$Y$50,W55,$Y$52,$Y$53,$Y$50,W57,$Y$56,$Y$57,$Y$50,W60,$Y$60,$Y$61)</f>
        <v>bieg IX, obsada: nick (0)/0 -- nick (0)/0 -- nick (0)/0 -- nick (0)/0</v>
      </c>
    </row>
    <row r="20" spans="1:25" ht="12.75">
      <c r="A20" s="37">
        <v>11</v>
      </c>
      <c r="B20" s="1" t="s">
        <v>1</v>
      </c>
      <c r="C20" s="3" t="s">
        <v>5</v>
      </c>
      <c r="D20" s="3">
        <f t="shared" si="1"/>
        <v>0</v>
      </c>
      <c r="E20" s="3" t="s">
        <v>5</v>
      </c>
      <c r="F20" s="3" t="s">
        <v>8</v>
      </c>
      <c r="G20" s="10"/>
      <c r="H20" s="10"/>
      <c r="I20" s="10"/>
      <c r="J20" s="10"/>
      <c r="K20" s="10"/>
      <c r="L20" s="10"/>
      <c r="M20" s="10"/>
      <c r="N20" s="10" t="s">
        <v>9</v>
      </c>
      <c r="O20" s="10"/>
      <c r="P20" s="11" t="s">
        <v>10</v>
      </c>
      <c r="Q20" s="57">
        <f t="shared" si="0"/>
        <v>0</v>
      </c>
      <c r="R20" s="58" t="str">
        <f t="shared" si="2"/>
        <v>nick ns</v>
      </c>
      <c r="S20" s="59" t="str">
        <f t="shared" si="3"/>
        <v>nick ns</v>
      </c>
      <c r="T20" s="59" t="str">
        <f t="shared" si="4"/>
        <v>nick ns</v>
      </c>
      <c r="U20" s="59" t="str">
        <f t="shared" si="5"/>
        <v>nick ns</v>
      </c>
      <c r="V20" s="60"/>
      <c r="W20" s="61" t="str">
        <f>IF(O20="",U20,CONCATENATE(B20,C20,D20,E20,F20,G20,H20,I20,J20,K20,L20,M20,N20,O20,P20))</f>
        <v>nick ns</v>
      </c>
      <c r="Y20" s="50" t="str">
        <f>CONCATENATE(AD57,W50,$Y$48,$Y$49,$Y$50,W54,$Y$52,$Y$53,$Y$50,W56,$Y$56,$Y$57,$Y$50,W61,$Y$60,$Y$61)</f>
        <v>bieg X, obsada: nick (0)/0 -- nick (0)/0 -- nick (0)/0 -- nick (0)/0</v>
      </c>
    </row>
    <row r="21" spans="1:25" ht="12.75">
      <c r="A21" s="37">
        <v>12</v>
      </c>
      <c r="B21" s="1" t="s">
        <v>1</v>
      </c>
      <c r="C21" s="3" t="s">
        <v>5</v>
      </c>
      <c r="D21" s="3">
        <f t="shared" si="1"/>
        <v>0</v>
      </c>
      <c r="E21" s="3" t="s">
        <v>5</v>
      </c>
      <c r="F21" s="3" t="s">
        <v>8</v>
      </c>
      <c r="G21" s="10"/>
      <c r="H21" s="10"/>
      <c r="I21" s="10"/>
      <c r="J21" s="10"/>
      <c r="K21" s="10"/>
      <c r="L21" s="10"/>
      <c r="M21" s="10"/>
      <c r="N21" s="10" t="s">
        <v>9</v>
      </c>
      <c r="O21" s="10"/>
      <c r="P21" s="11" t="s">
        <v>10</v>
      </c>
      <c r="Q21" s="57">
        <f t="shared" si="0"/>
        <v>0</v>
      </c>
      <c r="R21" s="58" t="str">
        <f t="shared" si="2"/>
        <v>nick ns</v>
      </c>
      <c r="S21" s="59" t="str">
        <f t="shared" si="3"/>
        <v>nick ns</v>
      </c>
      <c r="T21" s="59" t="str">
        <f t="shared" si="4"/>
        <v>nick ns</v>
      </c>
      <c r="U21" s="59" t="str">
        <f t="shared" si="5"/>
        <v>nick ns</v>
      </c>
      <c r="V21" s="60"/>
      <c r="W21" s="61" t="str">
        <f>IF(O21="",U21,CONCATENATE(B21,C21,D21,E21,F21,G21,H21,I21,J21,K21,L21,M21,N21,O21,P21))</f>
        <v>nick ns</v>
      </c>
      <c r="Y21" s="50" t="str">
        <f>CONCATENATE(AD58,W49,$Y$48,$Y$49,$Y$50,W52,$Y$52,$Y$53,$Y$50,W58,$Y$56,$Y$57,$Y$50,W63,$Y$60,$Y$61)</f>
        <v>bieg XI, obsada: nick (0)/0 -- nick (0)/0 -- nick (0)/0 -- nick (0)/0</v>
      </c>
    </row>
    <row r="22" spans="1:25" ht="13.5" thickBot="1">
      <c r="A22" s="37">
        <v>19</v>
      </c>
      <c r="B22" s="1" t="s">
        <v>1</v>
      </c>
      <c r="C22" s="3" t="s">
        <v>5</v>
      </c>
      <c r="D22" s="3">
        <f t="shared" si="1"/>
        <v>0</v>
      </c>
      <c r="E22" s="3" t="s">
        <v>5</v>
      </c>
      <c r="F22" s="3" t="s">
        <v>8</v>
      </c>
      <c r="G22" s="12"/>
      <c r="H22" s="12"/>
      <c r="I22" s="12"/>
      <c r="J22" s="12"/>
      <c r="K22" s="12"/>
      <c r="L22" s="12"/>
      <c r="M22" s="12"/>
      <c r="N22" s="10" t="s">
        <v>9</v>
      </c>
      <c r="O22" s="10"/>
      <c r="P22" s="11" t="s">
        <v>10</v>
      </c>
      <c r="Q22" s="57">
        <f t="shared" si="0"/>
        <v>0</v>
      </c>
      <c r="R22" s="58" t="str">
        <f t="shared" si="2"/>
        <v>nick ns</v>
      </c>
      <c r="S22" s="59" t="str">
        <f t="shared" si="3"/>
        <v>nick ns</v>
      </c>
      <c r="T22" s="59" t="str">
        <f t="shared" si="4"/>
        <v>nick ns</v>
      </c>
      <c r="U22" s="59" t="str">
        <f t="shared" si="5"/>
        <v>nick ns</v>
      </c>
      <c r="V22" s="60"/>
      <c r="W22" s="62" t="str">
        <f>IF(O22="",U22,CONCATENATE(B22,C22,D22,E22,F22,G22,H22,I22,J22,K22,L22,M22,N22,O22,P22))</f>
        <v>nick ns</v>
      </c>
      <c r="Y22" s="50" t="str">
        <f>CONCATENATE(AD59,W48,$Y$48,$Y$49,$Y$50,W53,$Y$52,$Y$53,$Y$50,W59,$Y$56,$Y$57,$Y$50,W62,$Y$60,$Y$61)</f>
        <v>bieg XII, obsada: nick (0)/0 -- nick (0)/0 -- nick (0)/0 -- nick (0)/0</v>
      </c>
    </row>
    <row r="23" spans="1:25" ht="13.5" thickBot="1">
      <c r="A23" s="38"/>
      <c r="B23" s="39" t="s">
        <v>26</v>
      </c>
      <c r="C23" s="39" t="s">
        <v>5</v>
      </c>
      <c r="D23" s="39">
        <f t="shared" si="1"/>
        <v>0</v>
      </c>
      <c r="E23" s="39" t="s">
        <v>5</v>
      </c>
      <c r="F23" s="39" t="s">
        <v>8</v>
      </c>
      <c r="G23" s="40"/>
      <c r="H23" s="40" t="s">
        <v>9</v>
      </c>
      <c r="I23" s="40"/>
      <c r="J23" s="40" t="s">
        <v>9</v>
      </c>
      <c r="K23" s="40"/>
      <c r="L23" s="40" t="s">
        <v>9</v>
      </c>
      <c r="M23" s="41"/>
      <c r="N23" s="14" t="s">
        <v>9</v>
      </c>
      <c r="O23" s="12"/>
      <c r="P23" s="15" t="s">
        <v>10</v>
      </c>
      <c r="Q23" s="45">
        <f>SUM(Q18:Q22)</f>
        <v>0</v>
      </c>
      <c r="R23" s="46" t="str">
        <f t="shared" si="2"/>
        <v>Suma punktów drużyny ns</v>
      </c>
      <c r="S23" s="47" t="str">
        <f t="shared" si="3"/>
        <v>Suma punktów drużyny ns</v>
      </c>
      <c r="T23" s="47" t="str">
        <f t="shared" si="4"/>
        <v>Suma punktów drużyny ns</v>
      </c>
      <c r="U23" s="47" t="str">
        <f t="shared" si="5"/>
        <v>Suma punktów drużyny ns</v>
      </c>
      <c r="V23" s="48"/>
      <c r="W23" s="49" t="str">
        <f>CONCATENATE(A17," ",Q23," ",W18," ",W19," ",W20," ",W21," ",W22," ")</f>
        <v>Drużyna C 0 nick ns nick ns nick ns nick ns nick ns </v>
      </c>
      <c r="Y23" s="50" t="str">
        <f>CONCATENATE(AD60,W50,$Y$48,$Y$49,$Y$50,W55,$Y$52,$Y$53,$Y$50,W59,$Y$56,$Y$57,$Y$50,W63,$Y$60,$Y$61)</f>
        <v>bieg XIII, obsada: nick (0)/0 -- nick (0)/0 -- nick (0)/0 -- nick (0)/0</v>
      </c>
    </row>
    <row r="24" spans="1:25" ht="13.5" thickBot="1">
      <c r="A24" s="2" t="s">
        <v>4</v>
      </c>
      <c r="B24" s="4"/>
      <c r="C24" s="5" t="s">
        <v>5</v>
      </c>
      <c r="D24" s="5" t="str">
        <f t="shared" si="1"/>
        <v>suma</v>
      </c>
      <c r="E24" s="5" t="s">
        <v>5</v>
      </c>
      <c r="F24" s="5" t="s">
        <v>8</v>
      </c>
      <c r="G24" s="28">
        <v>1</v>
      </c>
      <c r="H24" s="28" t="s">
        <v>9</v>
      </c>
      <c r="I24" s="28">
        <v>2</v>
      </c>
      <c r="J24" s="28" t="s">
        <v>9</v>
      </c>
      <c r="K24" s="28">
        <v>3</v>
      </c>
      <c r="L24" s="28" t="s">
        <v>9</v>
      </c>
      <c r="M24" s="28">
        <v>4</v>
      </c>
      <c r="N24" s="6" t="s">
        <v>9</v>
      </c>
      <c r="O24" s="6"/>
      <c r="P24" s="7" t="s">
        <v>10</v>
      </c>
      <c r="Q24" s="30" t="s">
        <v>15</v>
      </c>
      <c r="R24" s="31" t="str">
        <f t="shared" si="2"/>
        <v> suma (1) </v>
      </c>
      <c r="S24" s="32" t="str">
        <f t="shared" si="3"/>
        <v> suma (1,2) </v>
      </c>
      <c r="T24" s="32" t="str">
        <f t="shared" si="4"/>
        <v> suma (1,2,3) </v>
      </c>
      <c r="U24" s="32" t="str">
        <f t="shared" si="5"/>
        <v> suma (1,2,3,4) </v>
      </c>
      <c r="V24" s="33"/>
      <c r="W24" s="34" t="s">
        <v>11</v>
      </c>
      <c r="X24" s="3" t="str">
        <f>CONCATENATE(A24," ",A25," ",B25," ",A26," ",B26," ",A27," ",B27," ",A28," ",B28," ",A29," ",B29," ")</f>
        <v>Drużyna D 13 nick 14 nick 15 nick 16 nick 20 nick </v>
      </c>
      <c r="Y24" s="50" t="str">
        <f>CONCATENATE(AD61,W51,$Y$48,$Y$49,$Y$50,W54,$Y$52,$Y$53,$Y$50,W58,$Y$56,$Y$57,$Y$50,W62,$Y$60,$Y$61)</f>
        <v>bieg XIV, obsada: nick (0)/0 -- nick (0)/0 -- nick (0)/0 -- nick (0)/0</v>
      </c>
    </row>
    <row r="25" spans="1:25" ht="12.75">
      <c r="A25" s="37">
        <v>13</v>
      </c>
      <c r="B25" s="1" t="s">
        <v>1</v>
      </c>
      <c r="C25" s="3" t="s">
        <v>5</v>
      </c>
      <c r="D25" s="3">
        <f t="shared" si="1"/>
        <v>0</v>
      </c>
      <c r="E25" s="3" t="s">
        <v>5</v>
      </c>
      <c r="F25" s="3" t="s">
        <v>8</v>
      </c>
      <c r="G25" s="8"/>
      <c r="H25" s="8"/>
      <c r="I25" s="8"/>
      <c r="J25" s="8"/>
      <c r="K25" s="8"/>
      <c r="L25" s="8"/>
      <c r="M25" s="8"/>
      <c r="N25" s="8" t="s">
        <v>9</v>
      </c>
      <c r="O25" s="8"/>
      <c r="P25" s="9" t="s">
        <v>10</v>
      </c>
      <c r="Q25" s="52">
        <f t="shared" si="0"/>
        <v>0</v>
      </c>
      <c r="R25" s="53" t="str">
        <f t="shared" si="2"/>
        <v>nick ns</v>
      </c>
      <c r="S25" s="54" t="str">
        <f t="shared" si="3"/>
        <v>nick ns</v>
      </c>
      <c r="T25" s="54" t="str">
        <f t="shared" si="4"/>
        <v>nick ns</v>
      </c>
      <c r="U25" s="54" t="str">
        <f t="shared" si="5"/>
        <v>nick ns</v>
      </c>
      <c r="V25" s="55"/>
      <c r="W25" s="56" t="str">
        <f>IF(O25="",U25,CONCATENATE(B25,C25,D25,E25,F25,G25,H25,I25,J25,K25,L25,M25,N25,O25,P25))</f>
        <v>nick ns</v>
      </c>
      <c r="Y25" s="50" t="str">
        <f>CONCATENATE(AD62,W49,$Y$48,$Y$49,$Y$50,W53,$Y$52,$Y$53,$Y$50,W57,$Y$56,$Y$57,$Y$50,W61,$Y$60,$Y$61)</f>
        <v>bieg XV, obsada: nick (0)/0 -- nick (0)/0 -- nick (0)/0 -- nick (0)/0</v>
      </c>
    </row>
    <row r="26" spans="1:25" ht="12.75">
      <c r="A26" s="37">
        <v>14</v>
      </c>
      <c r="B26" s="1" t="s">
        <v>1</v>
      </c>
      <c r="C26" s="3" t="s">
        <v>5</v>
      </c>
      <c r="D26" s="3">
        <f t="shared" si="1"/>
        <v>0</v>
      </c>
      <c r="E26" s="3" t="s">
        <v>5</v>
      </c>
      <c r="F26" s="3" t="s">
        <v>8</v>
      </c>
      <c r="G26" s="10"/>
      <c r="H26" s="10"/>
      <c r="I26" s="10"/>
      <c r="J26" s="10"/>
      <c r="K26" s="10"/>
      <c r="L26" s="10"/>
      <c r="M26" s="10"/>
      <c r="N26" s="10" t="s">
        <v>9</v>
      </c>
      <c r="O26" s="10"/>
      <c r="P26" s="11" t="s">
        <v>10</v>
      </c>
      <c r="Q26" s="57">
        <f t="shared" si="0"/>
        <v>0</v>
      </c>
      <c r="R26" s="58" t="str">
        <f t="shared" si="2"/>
        <v>nick ns</v>
      </c>
      <c r="S26" s="59" t="str">
        <f t="shared" si="3"/>
        <v>nick ns</v>
      </c>
      <c r="T26" s="59" t="str">
        <f t="shared" si="4"/>
        <v>nick ns</v>
      </c>
      <c r="U26" s="59" t="str">
        <f t="shared" si="5"/>
        <v>nick ns</v>
      </c>
      <c r="V26" s="60"/>
      <c r="W26" s="61" t="str">
        <f>IF(O26="",U26,CONCATENATE(B26,C26,D26,E26,F26,G26,H26,I26,J26,K26,L26,M26,N26,O26,P26))</f>
        <v>nick ns</v>
      </c>
      <c r="Y26" s="50" t="str">
        <f>CONCATENATE(AD63,W48,$Y$48,$Y$49,$Y$50,W52,$Y$52,$Y$53,$Y$50,W56,$Y$56,$Y$57,$Y$50,W60,$Y$60,$Y$61)</f>
        <v>bieg XVI, obsada: nick (0)/0 -- nick (0)/0 -- nick (0)/0 -- nick (0)/0</v>
      </c>
    </row>
    <row r="27" spans="1:25" ht="12.75">
      <c r="A27" s="37">
        <v>15</v>
      </c>
      <c r="B27" s="1" t="s">
        <v>1</v>
      </c>
      <c r="C27" s="3" t="s">
        <v>5</v>
      </c>
      <c r="D27" s="3">
        <f t="shared" si="1"/>
        <v>0</v>
      </c>
      <c r="E27" s="3" t="s">
        <v>5</v>
      </c>
      <c r="F27" s="3" t="s">
        <v>8</v>
      </c>
      <c r="G27" s="10"/>
      <c r="H27" s="10"/>
      <c r="I27" s="10"/>
      <c r="J27" s="10"/>
      <c r="K27" s="10"/>
      <c r="L27" s="10"/>
      <c r="M27" s="10"/>
      <c r="N27" s="10" t="s">
        <v>9</v>
      </c>
      <c r="O27" s="10"/>
      <c r="P27" s="11" t="s">
        <v>10</v>
      </c>
      <c r="Q27" s="57">
        <f t="shared" si="0"/>
        <v>0</v>
      </c>
      <c r="R27" s="58" t="str">
        <f t="shared" si="2"/>
        <v>nick ns</v>
      </c>
      <c r="S27" s="59" t="str">
        <f t="shared" si="3"/>
        <v>nick ns</v>
      </c>
      <c r="T27" s="59" t="str">
        <f t="shared" si="4"/>
        <v>nick ns</v>
      </c>
      <c r="U27" s="59" t="str">
        <f t="shared" si="5"/>
        <v>nick ns</v>
      </c>
      <c r="V27" s="60"/>
      <c r="W27" s="61" t="str">
        <f>IF(O27="",U27,CONCATENATE(B27,C27,D27,E27,F27,G27,H27,I27,J27,K27,L27,M27,N27,O27,P27))</f>
        <v>nick ns</v>
      </c>
      <c r="Y27" s="51" t="s">
        <v>22</v>
      </c>
    </row>
    <row r="28" spans="1:25" ht="13.5" thickBot="1">
      <c r="A28" s="37">
        <v>16</v>
      </c>
      <c r="B28" s="1" t="s">
        <v>1</v>
      </c>
      <c r="C28" s="3" t="s">
        <v>5</v>
      </c>
      <c r="D28" s="3">
        <f t="shared" si="1"/>
        <v>0</v>
      </c>
      <c r="E28" s="3" t="s">
        <v>5</v>
      </c>
      <c r="F28" s="3" t="s">
        <v>8</v>
      </c>
      <c r="G28" s="10"/>
      <c r="H28" s="10"/>
      <c r="I28" s="10"/>
      <c r="J28" s="10"/>
      <c r="K28" s="10"/>
      <c r="L28" s="10"/>
      <c r="M28" s="10"/>
      <c r="N28" s="10" t="s">
        <v>9</v>
      </c>
      <c r="O28" s="10"/>
      <c r="P28" s="11" t="s">
        <v>10</v>
      </c>
      <c r="Q28" s="57">
        <f t="shared" si="0"/>
        <v>0</v>
      </c>
      <c r="R28" s="58" t="str">
        <f t="shared" si="2"/>
        <v>nick ns</v>
      </c>
      <c r="S28" s="59" t="str">
        <f t="shared" si="3"/>
        <v>nick ns</v>
      </c>
      <c r="T28" s="59" t="str">
        <f t="shared" si="4"/>
        <v>nick ns</v>
      </c>
      <c r="U28" s="59" t="str">
        <f t="shared" si="5"/>
        <v>nick ns</v>
      </c>
      <c r="V28" s="60"/>
      <c r="W28" s="61" t="str">
        <f>IF(O28="",U28,CONCATENATE(B28,C28,D28,E28,F28,G28,H28,I28,J28,K28,L28,M28,N28,O28,P28))</f>
        <v>nick ns</v>
      </c>
      <c r="Y28" s="63" t="str">
        <f>CONCATENATE(A3," ",Q9," ",A10," ",Q16," ",A17," ",Q23," ",A24," ",Q30)</f>
        <v>Drużyna A 0 Drużyna B 0 Drużyna C 0 Drużyna D 0</v>
      </c>
    </row>
    <row r="29" spans="1:25" ht="13.5" thickBot="1">
      <c r="A29" s="37">
        <v>20</v>
      </c>
      <c r="B29" s="1" t="s">
        <v>1</v>
      </c>
      <c r="C29" s="3" t="s">
        <v>5</v>
      </c>
      <c r="D29" s="3">
        <f t="shared" si="1"/>
        <v>0</v>
      </c>
      <c r="E29" s="3" t="s">
        <v>5</v>
      </c>
      <c r="F29" s="3" t="s">
        <v>8</v>
      </c>
      <c r="G29" s="12"/>
      <c r="H29" s="12"/>
      <c r="I29" s="12"/>
      <c r="J29" s="12"/>
      <c r="K29" s="12"/>
      <c r="L29" s="12"/>
      <c r="M29" s="12"/>
      <c r="N29" s="10" t="s">
        <v>9</v>
      </c>
      <c r="O29" s="10"/>
      <c r="P29" s="11" t="s">
        <v>10</v>
      </c>
      <c r="Q29" s="57">
        <f t="shared" si="0"/>
        <v>0</v>
      </c>
      <c r="R29" s="58" t="str">
        <f t="shared" si="2"/>
        <v>nick ns</v>
      </c>
      <c r="S29" s="59" t="str">
        <f t="shared" si="3"/>
        <v>nick ns</v>
      </c>
      <c r="T29" s="59" t="str">
        <f t="shared" si="4"/>
        <v>nick ns</v>
      </c>
      <c r="U29" s="59" t="str">
        <f t="shared" si="5"/>
        <v>nick ns</v>
      </c>
      <c r="V29" s="60"/>
      <c r="W29" s="62" t="str">
        <f>IF(O29="",U29,CONCATENATE(B29,C29,D29,E29,F29,G29,H29,I29,J29,K29,L29,M29,N29,O29,P29))</f>
        <v>nick ns</v>
      </c>
      <c r="Y29" s="64"/>
    </row>
    <row r="30" spans="1:25" ht="13.5" thickBot="1">
      <c r="A30" s="38"/>
      <c r="B30" s="39" t="s">
        <v>26</v>
      </c>
      <c r="C30" s="39"/>
      <c r="D30" s="39">
        <f t="shared" si="1"/>
        <v>0</v>
      </c>
      <c r="E30" s="39" t="s">
        <v>5</v>
      </c>
      <c r="F30" s="39"/>
      <c r="G30" s="69"/>
      <c r="H30" s="69"/>
      <c r="I30" s="69"/>
      <c r="J30" s="69"/>
      <c r="K30" s="69"/>
      <c r="L30" s="69"/>
      <c r="M30" s="70"/>
      <c r="N30" s="71"/>
      <c r="O30" s="71"/>
      <c r="P30" s="71"/>
      <c r="Q30" s="72">
        <f>SUM(Q25:Q29)</f>
        <v>0</v>
      </c>
      <c r="R30" s="35"/>
      <c r="S30" s="35"/>
      <c r="T30" s="35"/>
      <c r="U30" s="35"/>
      <c r="V30" s="35"/>
      <c r="W30" s="49" t="str">
        <f>CONCATENATE(A24," ",Q30," ",W25," ",W26," ",W27," ",W28," ",W29," ")</f>
        <v>Drużyna D 0 nick ns nick ns nick ns nick ns nick ns </v>
      </c>
      <c r="Y30" s="64"/>
    </row>
    <row r="31" spans="1:51" ht="12.75" hidden="1">
      <c r="A31" s="65"/>
      <c r="B31" s="65">
        <v>1</v>
      </c>
      <c r="C31" s="65"/>
      <c r="D31" s="65"/>
      <c r="E31" s="65" t="s">
        <v>5</v>
      </c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17"/>
      <c r="Y31" s="65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</row>
    <row r="32" spans="1:51" ht="12.75" hidden="1">
      <c r="A32" s="65"/>
      <c r="B32" s="65">
        <v>2</v>
      </c>
      <c r="C32" s="65"/>
      <c r="D32" s="65"/>
      <c r="E32" s="65" t="s">
        <v>5</v>
      </c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17"/>
      <c r="Y32" s="65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</row>
    <row r="33" spans="1:51" ht="12.75" hidden="1">
      <c r="A33" s="65"/>
      <c r="B33" s="65">
        <v>3</v>
      </c>
      <c r="C33" s="65"/>
      <c r="D33" s="65"/>
      <c r="E33" s="65" t="s">
        <v>5</v>
      </c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17"/>
      <c r="Y33" s="65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</row>
    <row r="34" spans="1:51" ht="12.75" hidden="1">
      <c r="A34" s="65"/>
      <c r="B34" s="65">
        <v>4</v>
      </c>
      <c r="C34" s="65"/>
      <c r="D34" s="65"/>
      <c r="E34" s="65" t="s">
        <v>5</v>
      </c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17"/>
      <c r="Y34" s="65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</row>
    <row r="35" spans="1:51" ht="12.75" hidden="1">
      <c r="A35" s="65"/>
      <c r="B35" s="65">
        <v>5</v>
      </c>
      <c r="C35" s="65"/>
      <c r="D35" s="65"/>
      <c r="E35" s="65" t="s">
        <v>5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17"/>
      <c r="Y35" s="65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</row>
    <row r="36" spans="1:51" ht="12.75" hidden="1">
      <c r="A36" s="65"/>
      <c r="B36" s="65">
        <v>6</v>
      </c>
      <c r="C36" s="65"/>
      <c r="D36" s="65"/>
      <c r="E36" s="65" t="s">
        <v>5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17"/>
      <c r="Y36" s="65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</row>
    <row r="37" spans="1:51" ht="12.75" hidden="1">
      <c r="A37" s="65"/>
      <c r="B37" s="65">
        <v>7</v>
      </c>
      <c r="C37" s="65"/>
      <c r="D37" s="65"/>
      <c r="E37" s="65" t="s">
        <v>5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17"/>
      <c r="Y37" s="65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</row>
    <row r="38" spans="1:51" ht="12.75" hidden="1">
      <c r="A38" s="65"/>
      <c r="B38" s="65">
        <v>8</v>
      </c>
      <c r="C38" s="65"/>
      <c r="D38" s="65"/>
      <c r="E38" s="65" t="s">
        <v>5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17"/>
      <c r="Y38" s="65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</row>
    <row r="39" spans="1:51" ht="12.75" hidden="1">
      <c r="A39" s="65"/>
      <c r="B39" s="65">
        <v>9</v>
      </c>
      <c r="C39" s="65"/>
      <c r="D39" s="65"/>
      <c r="E39" s="65" t="s">
        <v>5</v>
      </c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17"/>
      <c r="Y39" s="65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</row>
    <row r="40" spans="1:51" ht="12.75" hidden="1">
      <c r="A40" s="65"/>
      <c r="B40" s="65">
        <v>10</v>
      </c>
      <c r="C40" s="65"/>
      <c r="D40" s="65"/>
      <c r="E40" s="65" t="s">
        <v>5</v>
      </c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17"/>
      <c r="Y40" s="65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</row>
    <row r="41" spans="1:51" ht="12.75" hidden="1">
      <c r="A41" s="65"/>
      <c r="B41" s="65">
        <v>11</v>
      </c>
      <c r="C41" s="65"/>
      <c r="D41" s="65"/>
      <c r="E41" s="65" t="s">
        <v>5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17"/>
      <c r="Y41" s="65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</row>
    <row r="42" spans="1:51" ht="12.75" hidden="1">
      <c r="A42" s="65"/>
      <c r="B42" s="65">
        <v>12</v>
      </c>
      <c r="C42" s="65"/>
      <c r="D42" s="65"/>
      <c r="E42" s="65" t="s">
        <v>5</v>
      </c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17"/>
      <c r="Y42" s="65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</row>
    <row r="43" spans="1:51" ht="12.75" hidden="1">
      <c r="A43" s="65"/>
      <c r="B43" s="65">
        <v>13</v>
      </c>
      <c r="C43" s="65"/>
      <c r="D43" s="65"/>
      <c r="E43" s="65" t="s">
        <v>5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17"/>
      <c r="Y43" s="65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</row>
    <row r="44" spans="1:51" ht="12.75" hidden="1">
      <c r="A44" s="65"/>
      <c r="B44" s="65">
        <v>14</v>
      </c>
      <c r="C44" s="65"/>
      <c r="D44" s="65"/>
      <c r="E44" s="65" t="s">
        <v>5</v>
      </c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17"/>
      <c r="Y44" s="65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</row>
    <row r="45" spans="1:51" ht="12.75" hidden="1">
      <c r="A45" s="65"/>
      <c r="B45" s="65">
        <v>15</v>
      </c>
      <c r="C45" s="65"/>
      <c r="D45" s="65"/>
      <c r="E45" s="65" t="s">
        <v>5</v>
      </c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17"/>
      <c r="Y45" s="65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</row>
    <row r="46" spans="1:51" ht="12.75" hidden="1">
      <c r="A46" s="65"/>
      <c r="B46" s="65">
        <v>16</v>
      </c>
      <c r="C46" s="65"/>
      <c r="D46" s="65"/>
      <c r="E46" s="65" t="s">
        <v>5</v>
      </c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17"/>
      <c r="Y46" s="65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</row>
    <row r="47" spans="1:51" ht="12.75" hidden="1">
      <c r="A47" s="65"/>
      <c r="B47" s="65"/>
      <c r="C47" s="65"/>
      <c r="D47" s="65"/>
      <c r="E47" s="65" t="s">
        <v>5</v>
      </c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17"/>
      <c r="Y47" s="65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</row>
    <row r="48" spans="1:51" ht="12.75" hidden="1">
      <c r="A48" s="65">
        <v>1</v>
      </c>
      <c r="B48" s="65" t="str">
        <f>ROMAN(A48)</f>
        <v>I</v>
      </c>
      <c r="C48" s="65"/>
      <c r="D48" s="65"/>
      <c r="E48" s="65" t="s">
        <v>5</v>
      </c>
      <c r="F48" s="65"/>
      <c r="G48" s="65" t="str">
        <f>B4</f>
        <v>nick</v>
      </c>
      <c r="H48" s="65"/>
      <c r="I48" s="65" t="s">
        <v>5</v>
      </c>
      <c r="J48" s="65"/>
      <c r="K48" s="65" t="s">
        <v>8</v>
      </c>
      <c r="L48" s="65"/>
      <c r="M48" s="65">
        <f>Q4</f>
        <v>0</v>
      </c>
      <c r="N48" s="65"/>
      <c r="O48" s="65"/>
      <c r="P48" s="65"/>
      <c r="Q48" s="65" t="s">
        <v>16</v>
      </c>
      <c r="R48" s="65"/>
      <c r="S48" s="65"/>
      <c r="T48" s="65"/>
      <c r="U48" s="65"/>
      <c r="V48" s="65"/>
      <c r="W48" s="73" t="str">
        <f>CONCATENATE(G48,I48,K48,M48,Q48)</f>
        <v>nick (0)</v>
      </c>
      <c r="X48" s="17"/>
      <c r="Y48" s="66" t="s">
        <v>17</v>
      </c>
      <c r="Z48" s="17" t="s">
        <v>18</v>
      </c>
      <c r="AA48" s="17" t="str">
        <f>B48</f>
        <v>I</v>
      </c>
      <c r="AB48" s="17" t="s">
        <v>19</v>
      </c>
      <c r="AC48" s="17" t="s">
        <v>20</v>
      </c>
      <c r="AD48" s="17" t="str">
        <f>CONCATENATE(Z48,AA48,AB48,AC48)</f>
        <v>bieg I, obsada: </v>
      </c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</row>
    <row r="49" spans="1:51" ht="12.75" hidden="1">
      <c r="A49" s="65">
        <v>2</v>
      </c>
      <c r="B49" s="65" t="str">
        <f aca="true" t="shared" si="6" ref="B49:B67">ROMAN(A49)</f>
        <v>II</v>
      </c>
      <c r="C49" s="65"/>
      <c r="D49" s="65"/>
      <c r="E49" s="65" t="s">
        <v>5</v>
      </c>
      <c r="F49" s="65"/>
      <c r="G49" s="65" t="str">
        <f>B5</f>
        <v>nick</v>
      </c>
      <c r="H49" s="65"/>
      <c r="I49" s="65" t="s">
        <v>5</v>
      </c>
      <c r="J49" s="65"/>
      <c r="K49" s="65" t="s">
        <v>8</v>
      </c>
      <c r="L49" s="65"/>
      <c r="M49" s="65">
        <f>Q5</f>
        <v>0</v>
      </c>
      <c r="N49" s="65"/>
      <c r="O49" s="65"/>
      <c r="P49" s="65"/>
      <c r="Q49" s="65" t="s">
        <v>16</v>
      </c>
      <c r="R49" s="65"/>
      <c r="S49" s="65"/>
      <c r="T49" s="65"/>
      <c r="U49" s="65"/>
      <c r="V49" s="65"/>
      <c r="W49" s="73" t="str">
        <f aca="true" t="shared" si="7" ref="W49:W63">CONCATENATE(G49,I49,K49,M49,Q49)</f>
        <v>nick (0)</v>
      </c>
      <c r="X49" s="17"/>
      <c r="Y49" s="67">
        <f>Q9</f>
        <v>0</v>
      </c>
      <c r="Z49" s="17" t="s">
        <v>18</v>
      </c>
      <c r="AA49" s="17" t="str">
        <f aca="true" t="shared" si="8" ref="AA49:AA67">B49</f>
        <v>II</v>
      </c>
      <c r="AB49" s="17" t="s">
        <v>19</v>
      </c>
      <c r="AC49" s="17" t="s">
        <v>20</v>
      </c>
      <c r="AD49" s="17" t="str">
        <f aca="true" t="shared" si="9" ref="AD49:AD67">CONCATENATE(Z49,AA49,AB49,AC49)</f>
        <v>bieg II, obsada: </v>
      </c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</row>
    <row r="50" spans="1:51" ht="12.75" hidden="1">
      <c r="A50" s="65">
        <v>3</v>
      </c>
      <c r="B50" s="65" t="str">
        <f t="shared" si="6"/>
        <v>III</v>
      </c>
      <c r="C50" s="65"/>
      <c r="D50" s="65"/>
      <c r="E50" s="65" t="s">
        <v>5</v>
      </c>
      <c r="F50" s="65"/>
      <c r="G50" s="65" t="str">
        <f>B6</f>
        <v>nick</v>
      </c>
      <c r="H50" s="65"/>
      <c r="I50" s="65" t="s">
        <v>5</v>
      </c>
      <c r="J50" s="65"/>
      <c r="K50" s="65" t="s">
        <v>8</v>
      </c>
      <c r="L50" s="65"/>
      <c r="M50" s="65">
        <f>Q6</f>
        <v>0</v>
      </c>
      <c r="N50" s="65"/>
      <c r="O50" s="65"/>
      <c r="P50" s="65"/>
      <c r="Q50" s="65" t="s">
        <v>16</v>
      </c>
      <c r="R50" s="65"/>
      <c r="S50" s="65"/>
      <c r="T50" s="65"/>
      <c r="U50" s="65"/>
      <c r="V50" s="65"/>
      <c r="W50" s="73" t="str">
        <f t="shared" si="7"/>
        <v>nick (0)</v>
      </c>
      <c r="X50" s="17"/>
      <c r="Y50" s="68" t="s">
        <v>21</v>
      </c>
      <c r="Z50" s="17" t="s">
        <v>18</v>
      </c>
      <c r="AA50" s="17" t="str">
        <f t="shared" si="8"/>
        <v>III</v>
      </c>
      <c r="AB50" s="17" t="s">
        <v>19</v>
      </c>
      <c r="AC50" s="17" t="s">
        <v>20</v>
      </c>
      <c r="AD50" s="17" t="str">
        <f t="shared" si="9"/>
        <v>bieg III, obsada: </v>
      </c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</row>
    <row r="51" spans="1:51" ht="12.75" hidden="1">
      <c r="A51" s="65">
        <v>4</v>
      </c>
      <c r="B51" s="65" t="str">
        <f t="shared" si="6"/>
        <v>IV</v>
      </c>
      <c r="C51" s="65"/>
      <c r="D51" s="65"/>
      <c r="E51" s="65" t="s">
        <v>5</v>
      </c>
      <c r="F51" s="65"/>
      <c r="G51" s="65" t="str">
        <f>B7</f>
        <v>nick</v>
      </c>
      <c r="H51" s="65"/>
      <c r="I51" s="65" t="s">
        <v>5</v>
      </c>
      <c r="J51" s="65"/>
      <c r="K51" s="65" t="s">
        <v>8</v>
      </c>
      <c r="L51" s="65"/>
      <c r="M51" s="65">
        <f>Q7</f>
        <v>0</v>
      </c>
      <c r="N51" s="65"/>
      <c r="O51" s="65"/>
      <c r="P51" s="65"/>
      <c r="Q51" s="65" t="s">
        <v>16</v>
      </c>
      <c r="R51" s="65"/>
      <c r="S51" s="65"/>
      <c r="T51" s="65"/>
      <c r="U51" s="65"/>
      <c r="V51" s="65"/>
      <c r="W51" s="73" t="str">
        <f t="shared" si="7"/>
        <v>nick (0)</v>
      </c>
      <c r="X51" s="17"/>
      <c r="Y51" s="67"/>
      <c r="Z51" s="17" t="s">
        <v>18</v>
      </c>
      <c r="AA51" s="17" t="str">
        <f t="shared" si="8"/>
        <v>IV</v>
      </c>
      <c r="AB51" s="17" t="s">
        <v>19</v>
      </c>
      <c r="AC51" s="17" t="s">
        <v>20</v>
      </c>
      <c r="AD51" s="17" t="str">
        <f t="shared" si="9"/>
        <v>bieg IV, obsada: </v>
      </c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</row>
    <row r="52" spans="1:51" ht="12.75" hidden="1">
      <c r="A52" s="65">
        <v>5</v>
      </c>
      <c r="B52" s="65" t="str">
        <f t="shared" si="6"/>
        <v>V</v>
      </c>
      <c r="C52" s="65"/>
      <c r="D52" s="65"/>
      <c r="E52" s="65" t="s">
        <v>5</v>
      </c>
      <c r="F52" s="65"/>
      <c r="G52" s="65" t="str">
        <f>B11</f>
        <v>nick</v>
      </c>
      <c r="H52" s="65"/>
      <c r="I52" s="65" t="s">
        <v>5</v>
      </c>
      <c r="J52" s="65"/>
      <c r="K52" s="65" t="s">
        <v>8</v>
      </c>
      <c r="L52" s="65"/>
      <c r="M52" s="65">
        <f>Q11</f>
        <v>0</v>
      </c>
      <c r="N52" s="65"/>
      <c r="O52" s="65"/>
      <c r="P52" s="65"/>
      <c r="Q52" s="65" t="s">
        <v>16</v>
      </c>
      <c r="R52" s="65"/>
      <c r="S52" s="65"/>
      <c r="T52" s="65"/>
      <c r="U52" s="65"/>
      <c r="V52" s="65"/>
      <c r="W52" s="73" t="str">
        <f t="shared" si="7"/>
        <v>nick (0)</v>
      </c>
      <c r="X52" s="17"/>
      <c r="Y52" s="66" t="s">
        <v>17</v>
      </c>
      <c r="Z52" s="17" t="s">
        <v>18</v>
      </c>
      <c r="AA52" s="17" t="str">
        <f t="shared" si="8"/>
        <v>V</v>
      </c>
      <c r="AB52" s="17" t="s">
        <v>19</v>
      </c>
      <c r="AC52" s="17" t="s">
        <v>20</v>
      </c>
      <c r="AD52" s="17" t="str">
        <f t="shared" si="9"/>
        <v>bieg V, obsada: </v>
      </c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</row>
    <row r="53" spans="1:51" ht="12.75" hidden="1">
      <c r="A53" s="65">
        <v>6</v>
      </c>
      <c r="B53" s="65" t="str">
        <f t="shared" si="6"/>
        <v>VI</v>
      </c>
      <c r="C53" s="65"/>
      <c r="D53" s="65"/>
      <c r="E53" s="65" t="s">
        <v>5</v>
      </c>
      <c r="F53" s="65"/>
      <c r="G53" s="65" t="str">
        <f>B12</f>
        <v>nick</v>
      </c>
      <c r="H53" s="65"/>
      <c r="I53" s="65" t="s">
        <v>5</v>
      </c>
      <c r="J53" s="65"/>
      <c r="K53" s="65" t="s">
        <v>8</v>
      </c>
      <c r="L53" s="65"/>
      <c r="M53" s="65">
        <f>Q12</f>
        <v>0</v>
      </c>
      <c r="N53" s="65"/>
      <c r="O53" s="65"/>
      <c r="P53" s="65"/>
      <c r="Q53" s="65" t="s">
        <v>16</v>
      </c>
      <c r="R53" s="65"/>
      <c r="S53" s="65"/>
      <c r="T53" s="65"/>
      <c r="U53" s="65"/>
      <c r="V53" s="65"/>
      <c r="W53" s="73" t="str">
        <f t="shared" si="7"/>
        <v>nick (0)</v>
      </c>
      <c r="X53" s="17"/>
      <c r="Y53" s="67">
        <f>Q16</f>
        <v>0</v>
      </c>
      <c r="Z53" s="17" t="s">
        <v>18</v>
      </c>
      <c r="AA53" s="17" t="str">
        <f t="shared" si="8"/>
        <v>VI</v>
      </c>
      <c r="AB53" s="17" t="s">
        <v>19</v>
      </c>
      <c r="AC53" s="17" t="s">
        <v>20</v>
      </c>
      <c r="AD53" s="17" t="str">
        <f t="shared" si="9"/>
        <v>bieg VI, obsada: </v>
      </c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</row>
    <row r="54" spans="1:51" ht="12.75" hidden="1">
      <c r="A54" s="65">
        <v>7</v>
      </c>
      <c r="B54" s="65" t="str">
        <f t="shared" si="6"/>
        <v>VII</v>
      </c>
      <c r="C54" s="65"/>
      <c r="D54" s="65"/>
      <c r="E54" s="65" t="s">
        <v>5</v>
      </c>
      <c r="F54" s="65"/>
      <c r="G54" s="65" t="str">
        <f>B13</f>
        <v>nick</v>
      </c>
      <c r="H54" s="65"/>
      <c r="I54" s="65" t="s">
        <v>5</v>
      </c>
      <c r="J54" s="65"/>
      <c r="K54" s="65" t="s">
        <v>8</v>
      </c>
      <c r="L54" s="65"/>
      <c r="M54" s="65">
        <f>Q13</f>
        <v>0</v>
      </c>
      <c r="N54" s="65"/>
      <c r="O54" s="65"/>
      <c r="P54" s="65"/>
      <c r="Q54" s="65" t="s">
        <v>16</v>
      </c>
      <c r="R54" s="65"/>
      <c r="S54" s="65"/>
      <c r="T54" s="65"/>
      <c r="U54" s="65"/>
      <c r="V54" s="65"/>
      <c r="W54" s="73" t="str">
        <f t="shared" si="7"/>
        <v>nick (0)</v>
      </c>
      <c r="X54" s="17"/>
      <c r="Y54" s="67"/>
      <c r="Z54" s="17" t="s">
        <v>18</v>
      </c>
      <c r="AA54" s="17" t="str">
        <f t="shared" si="8"/>
        <v>VII</v>
      </c>
      <c r="AB54" s="17" t="s">
        <v>19</v>
      </c>
      <c r="AC54" s="17" t="s">
        <v>20</v>
      </c>
      <c r="AD54" s="17" t="str">
        <f t="shared" si="9"/>
        <v>bieg VII, obsada: </v>
      </c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</row>
    <row r="55" spans="1:51" ht="12.75" hidden="1">
      <c r="A55" s="65">
        <v>8</v>
      </c>
      <c r="B55" s="65" t="str">
        <f t="shared" si="6"/>
        <v>VIII</v>
      </c>
      <c r="C55" s="65"/>
      <c r="D55" s="65"/>
      <c r="E55" s="65" t="s">
        <v>5</v>
      </c>
      <c r="F55" s="65"/>
      <c r="G55" s="65" t="str">
        <f>B14</f>
        <v>nick</v>
      </c>
      <c r="H55" s="65"/>
      <c r="I55" s="65" t="s">
        <v>5</v>
      </c>
      <c r="J55" s="65"/>
      <c r="K55" s="65" t="s">
        <v>8</v>
      </c>
      <c r="L55" s="65"/>
      <c r="M55" s="65">
        <f>Q14</f>
        <v>0</v>
      </c>
      <c r="N55" s="65"/>
      <c r="O55" s="65"/>
      <c r="P55" s="65"/>
      <c r="Q55" s="65" t="s">
        <v>16</v>
      </c>
      <c r="R55" s="65"/>
      <c r="S55" s="65"/>
      <c r="T55" s="65"/>
      <c r="U55" s="65"/>
      <c r="V55" s="65"/>
      <c r="W55" s="73" t="str">
        <f t="shared" si="7"/>
        <v>nick (0)</v>
      </c>
      <c r="X55" s="17"/>
      <c r="Y55" s="67"/>
      <c r="Z55" s="17" t="s">
        <v>18</v>
      </c>
      <c r="AA55" s="17" t="str">
        <f t="shared" si="8"/>
        <v>VIII</v>
      </c>
      <c r="AB55" s="17" t="s">
        <v>19</v>
      </c>
      <c r="AC55" s="17" t="s">
        <v>20</v>
      </c>
      <c r="AD55" s="17" t="str">
        <f t="shared" si="9"/>
        <v>bieg VIII, obsada: </v>
      </c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</row>
    <row r="56" spans="1:51" ht="12.75" hidden="1">
      <c r="A56" s="65">
        <v>9</v>
      </c>
      <c r="B56" s="65" t="str">
        <f t="shared" si="6"/>
        <v>IX</v>
      </c>
      <c r="C56" s="65"/>
      <c r="D56" s="65"/>
      <c r="E56" s="65" t="s">
        <v>5</v>
      </c>
      <c r="F56" s="65"/>
      <c r="G56" s="65" t="str">
        <f>B18</f>
        <v>nick</v>
      </c>
      <c r="H56" s="65"/>
      <c r="I56" s="65" t="s">
        <v>5</v>
      </c>
      <c r="J56" s="65"/>
      <c r="K56" s="65" t="s">
        <v>8</v>
      </c>
      <c r="L56" s="65"/>
      <c r="M56" s="65">
        <f>Q18</f>
        <v>0</v>
      </c>
      <c r="N56" s="65"/>
      <c r="O56" s="65"/>
      <c r="P56" s="65"/>
      <c r="Q56" s="65" t="s">
        <v>16</v>
      </c>
      <c r="R56" s="65"/>
      <c r="S56" s="65"/>
      <c r="T56" s="65"/>
      <c r="U56" s="65"/>
      <c r="V56" s="65"/>
      <c r="W56" s="73" t="str">
        <f t="shared" si="7"/>
        <v>nick (0)</v>
      </c>
      <c r="X56" s="17"/>
      <c r="Y56" s="66" t="s">
        <v>17</v>
      </c>
      <c r="Z56" s="17" t="s">
        <v>18</v>
      </c>
      <c r="AA56" s="17" t="str">
        <f t="shared" si="8"/>
        <v>IX</v>
      </c>
      <c r="AB56" s="17" t="s">
        <v>19</v>
      </c>
      <c r="AC56" s="17" t="s">
        <v>20</v>
      </c>
      <c r="AD56" s="17" t="str">
        <f t="shared" si="9"/>
        <v>bieg IX, obsada: </v>
      </c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</row>
    <row r="57" spans="1:51" ht="12.75" hidden="1">
      <c r="A57" s="65">
        <v>10</v>
      </c>
      <c r="B57" s="65" t="str">
        <f t="shared" si="6"/>
        <v>X</v>
      </c>
      <c r="C57" s="65"/>
      <c r="D57" s="65"/>
      <c r="E57" s="65" t="s">
        <v>5</v>
      </c>
      <c r="F57" s="65"/>
      <c r="G57" s="65" t="str">
        <f>B19</f>
        <v>nick</v>
      </c>
      <c r="H57" s="65"/>
      <c r="I57" s="65" t="s">
        <v>5</v>
      </c>
      <c r="J57" s="65"/>
      <c r="K57" s="65" t="s">
        <v>8</v>
      </c>
      <c r="L57" s="65"/>
      <c r="M57" s="65">
        <f>Q19</f>
        <v>0</v>
      </c>
      <c r="N57" s="65"/>
      <c r="O57" s="65"/>
      <c r="P57" s="65"/>
      <c r="Q57" s="65" t="s">
        <v>16</v>
      </c>
      <c r="R57" s="65"/>
      <c r="S57" s="65"/>
      <c r="T57" s="65"/>
      <c r="U57" s="65"/>
      <c r="V57" s="65"/>
      <c r="W57" s="73" t="str">
        <f t="shared" si="7"/>
        <v>nick (0)</v>
      </c>
      <c r="X57" s="17"/>
      <c r="Y57" s="67">
        <f>Q23</f>
        <v>0</v>
      </c>
      <c r="Z57" s="17" t="s">
        <v>18</v>
      </c>
      <c r="AA57" s="17" t="str">
        <f t="shared" si="8"/>
        <v>X</v>
      </c>
      <c r="AB57" s="17" t="s">
        <v>19</v>
      </c>
      <c r="AC57" s="17" t="s">
        <v>20</v>
      </c>
      <c r="AD57" s="17" t="str">
        <f t="shared" si="9"/>
        <v>bieg X, obsada: </v>
      </c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</row>
    <row r="58" spans="1:51" ht="12.75" hidden="1">
      <c r="A58" s="65">
        <v>11</v>
      </c>
      <c r="B58" s="65" t="str">
        <f t="shared" si="6"/>
        <v>XI</v>
      </c>
      <c r="C58" s="65"/>
      <c r="D58" s="65"/>
      <c r="E58" s="65" t="s">
        <v>5</v>
      </c>
      <c r="F58" s="65"/>
      <c r="G58" s="65" t="str">
        <f>B20</f>
        <v>nick</v>
      </c>
      <c r="H58" s="65"/>
      <c r="I58" s="65" t="s">
        <v>5</v>
      </c>
      <c r="J58" s="65"/>
      <c r="K58" s="65" t="s">
        <v>8</v>
      </c>
      <c r="L58" s="65"/>
      <c r="M58" s="65">
        <f>Q20</f>
        <v>0</v>
      </c>
      <c r="N58" s="65"/>
      <c r="O58" s="65"/>
      <c r="P58" s="65"/>
      <c r="Q58" s="65" t="s">
        <v>16</v>
      </c>
      <c r="R58" s="65"/>
      <c r="S58" s="65"/>
      <c r="T58" s="65"/>
      <c r="U58" s="65"/>
      <c r="V58" s="65"/>
      <c r="W58" s="73" t="str">
        <f t="shared" si="7"/>
        <v>nick (0)</v>
      </c>
      <c r="X58" s="17"/>
      <c r="Y58" s="67"/>
      <c r="Z58" s="17" t="s">
        <v>18</v>
      </c>
      <c r="AA58" s="17" t="str">
        <f t="shared" si="8"/>
        <v>XI</v>
      </c>
      <c r="AB58" s="17" t="s">
        <v>19</v>
      </c>
      <c r="AC58" s="17" t="s">
        <v>20</v>
      </c>
      <c r="AD58" s="17" t="str">
        <f t="shared" si="9"/>
        <v>bieg XI, obsada: </v>
      </c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</row>
    <row r="59" spans="1:51" ht="12.75" hidden="1">
      <c r="A59" s="65">
        <v>12</v>
      </c>
      <c r="B59" s="65" t="str">
        <f t="shared" si="6"/>
        <v>XII</v>
      </c>
      <c r="C59" s="65"/>
      <c r="D59" s="65"/>
      <c r="E59" s="65" t="s">
        <v>5</v>
      </c>
      <c r="F59" s="65"/>
      <c r="G59" s="65" t="str">
        <f>B21</f>
        <v>nick</v>
      </c>
      <c r="H59" s="65"/>
      <c r="I59" s="65" t="s">
        <v>5</v>
      </c>
      <c r="J59" s="65"/>
      <c r="K59" s="65" t="s">
        <v>8</v>
      </c>
      <c r="L59" s="65"/>
      <c r="M59" s="65">
        <f>Q21</f>
        <v>0</v>
      </c>
      <c r="N59" s="65"/>
      <c r="O59" s="65"/>
      <c r="P59" s="65"/>
      <c r="Q59" s="65" t="s">
        <v>16</v>
      </c>
      <c r="R59" s="65"/>
      <c r="S59" s="65"/>
      <c r="T59" s="65"/>
      <c r="U59" s="65"/>
      <c r="V59" s="65"/>
      <c r="W59" s="73" t="str">
        <f t="shared" si="7"/>
        <v>nick (0)</v>
      </c>
      <c r="X59" s="17"/>
      <c r="Y59" s="67"/>
      <c r="Z59" s="17" t="s">
        <v>18</v>
      </c>
      <c r="AA59" s="17" t="str">
        <f t="shared" si="8"/>
        <v>XII</v>
      </c>
      <c r="AB59" s="17" t="s">
        <v>19</v>
      </c>
      <c r="AC59" s="17" t="s">
        <v>20</v>
      </c>
      <c r="AD59" s="17" t="str">
        <f t="shared" si="9"/>
        <v>bieg XII, obsada: </v>
      </c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</row>
    <row r="60" spans="1:51" ht="12.75" hidden="1">
      <c r="A60" s="65">
        <v>13</v>
      </c>
      <c r="B60" s="65" t="str">
        <f t="shared" si="6"/>
        <v>XIII</v>
      </c>
      <c r="C60" s="65"/>
      <c r="D60" s="65"/>
      <c r="E60" s="65" t="s">
        <v>5</v>
      </c>
      <c r="F60" s="65"/>
      <c r="G60" s="65" t="str">
        <f>B25</f>
        <v>nick</v>
      </c>
      <c r="H60" s="65"/>
      <c r="I60" s="65" t="s">
        <v>5</v>
      </c>
      <c r="J60" s="65"/>
      <c r="K60" s="65" t="s">
        <v>8</v>
      </c>
      <c r="L60" s="65"/>
      <c r="M60" s="65">
        <f>Q25</f>
        <v>0</v>
      </c>
      <c r="N60" s="65"/>
      <c r="O60" s="65"/>
      <c r="P60" s="65"/>
      <c r="Q60" s="65" t="s">
        <v>16</v>
      </c>
      <c r="R60" s="65"/>
      <c r="S60" s="65"/>
      <c r="T60" s="65"/>
      <c r="U60" s="65"/>
      <c r="V60" s="65"/>
      <c r="W60" s="73" t="str">
        <f t="shared" si="7"/>
        <v>nick (0)</v>
      </c>
      <c r="X60" s="17"/>
      <c r="Y60" s="66" t="s">
        <v>17</v>
      </c>
      <c r="Z60" s="17" t="s">
        <v>18</v>
      </c>
      <c r="AA60" s="17" t="str">
        <f t="shared" si="8"/>
        <v>XIII</v>
      </c>
      <c r="AB60" s="17" t="s">
        <v>19</v>
      </c>
      <c r="AC60" s="17" t="s">
        <v>20</v>
      </c>
      <c r="AD60" s="17" t="str">
        <f t="shared" si="9"/>
        <v>bieg XIII, obsada: </v>
      </c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</row>
    <row r="61" spans="1:51" ht="12.75" hidden="1">
      <c r="A61" s="65">
        <v>14</v>
      </c>
      <c r="B61" s="65" t="str">
        <f t="shared" si="6"/>
        <v>XIV</v>
      </c>
      <c r="C61" s="65"/>
      <c r="D61" s="65"/>
      <c r="E61" s="65" t="s">
        <v>5</v>
      </c>
      <c r="F61" s="65"/>
      <c r="G61" s="65" t="str">
        <f>B26</f>
        <v>nick</v>
      </c>
      <c r="H61" s="65"/>
      <c r="I61" s="65" t="s">
        <v>5</v>
      </c>
      <c r="J61" s="65"/>
      <c r="K61" s="65" t="s">
        <v>8</v>
      </c>
      <c r="L61" s="65"/>
      <c r="M61" s="65">
        <f>Q26</f>
        <v>0</v>
      </c>
      <c r="N61" s="65"/>
      <c r="O61" s="65"/>
      <c r="P61" s="65"/>
      <c r="Q61" s="65" t="s">
        <v>16</v>
      </c>
      <c r="R61" s="65"/>
      <c r="S61" s="65"/>
      <c r="T61" s="65"/>
      <c r="U61" s="65"/>
      <c r="V61" s="65"/>
      <c r="W61" s="73" t="str">
        <f t="shared" si="7"/>
        <v>nick (0)</v>
      </c>
      <c r="X61" s="17"/>
      <c r="Y61" s="67">
        <f>Q30</f>
        <v>0</v>
      </c>
      <c r="Z61" s="17" t="s">
        <v>18</v>
      </c>
      <c r="AA61" s="17" t="str">
        <f t="shared" si="8"/>
        <v>XIV</v>
      </c>
      <c r="AB61" s="17" t="s">
        <v>19</v>
      </c>
      <c r="AC61" s="17" t="s">
        <v>20</v>
      </c>
      <c r="AD61" s="17" t="str">
        <f t="shared" si="9"/>
        <v>bieg XIV, obsada: </v>
      </c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</row>
    <row r="62" spans="1:51" ht="12.75" hidden="1">
      <c r="A62" s="65">
        <v>15</v>
      </c>
      <c r="B62" s="65" t="str">
        <f t="shared" si="6"/>
        <v>XV</v>
      </c>
      <c r="C62" s="65"/>
      <c r="D62" s="65"/>
      <c r="E62" s="65" t="s">
        <v>5</v>
      </c>
      <c r="F62" s="65"/>
      <c r="G62" s="65" t="str">
        <f>B27</f>
        <v>nick</v>
      </c>
      <c r="H62" s="65"/>
      <c r="I62" s="65" t="s">
        <v>5</v>
      </c>
      <c r="J62" s="65"/>
      <c r="K62" s="65" t="s">
        <v>8</v>
      </c>
      <c r="L62" s="65"/>
      <c r="M62" s="65">
        <f>Q27</f>
        <v>0</v>
      </c>
      <c r="N62" s="65"/>
      <c r="O62" s="65"/>
      <c r="P62" s="65"/>
      <c r="Q62" s="65" t="s">
        <v>16</v>
      </c>
      <c r="R62" s="65"/>
      <c r="S62" s="65"/>
      <c r="T62" s="65"/>
      <c r="U62" s="65"/>
      <c r="V62" s="65"/>
      <c r="W62" s="73" t="str">
        <f t="shared" si="7"/>
        <v>nick (0)</v>
      </c>
      <c r="X62" s="17"/>
      <c r="Y62" s="67"/>
      <c r="Z62" s="17" t="s">
        <v>18</v>
      </c>
      <c r="AA62" s="17" t="str">
        <f t="shared" si="8"/>
        <v>XV</v>
      </c>
      <c r="AB62" s="17" t="s">
        <v>19</v>
      </c>
      <c r="AC62" s="17" t="s">
        <v>20</v>
      </c>
      <c r="AD62" s="17" t="str">
        <f t="shared" si="9"/>
        <v>bieg XV, obsada: </v>
      </c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</row>
    <row r="63" spans="1:51" ht="12.75" hidden="1">
      <c r="A63" s="65">
        <v>16</v>
      </c>
      <c r="B63" s="65" t="str">
        <f t="shared" si="6"/>
        <v>XVI</v>
      </c>
      <c r="C63" s="65"/>
      <c r="D63" s="65"/>
      <c r="E63" s="65" t="s">
        <v>5</v>
      </c>
      <c r="F63" s="65"/>
      <c r="G63" s="65" t="str">
        <f>B28</f>
        <v>nick</v>
      </c>
      <c r="H63" s="65"/>
      <c r="I63" s="65" t="s">
        <v>5</v>
      </c>
      <c r="J63" s="65"/>
      <c r="K63" s="65" t="s">
        <v>8</v>
      </c>
      <c r="L63" s="65"/>
      <c r="M63" s="65">
        <f>Q28</f>
        <v>0</v>
      </c>
      <c r="N63" s="65"/>
      <c r="O63" s="65"/>
      <c r="P63" s="65"/>
      <c r="Q63" s="65" t="s">
        <v>16</v>
      </c>
      <c r="R63" s="65"/>
      <c r="S63" s="65"/>
      <c r="T63" s="65"/>
      <c r="U63" s="65"/>
      <c r="V63" s="65"/>
      <c r="W63" s="73" t="str">
        <f t="shared" si="7"/>
        <v>nick (0)</v>
      </c>
      <c r="X63" s="17"/>
      <c r="Y63" s="67"/>
      <c r="Z63" s="17" t="s">
        <v>18</v>
      </c>
      <c r="AA63" s="17" t="str">
        <f t="shared" si="8"/>
        <v>XVI</v>
      </c>
      <c r="AB63" s="17" t="s">
        <v>19</v>
      </c>
      <c r="AC63" s="17" t="s">
        <v>20</v>
      </c>
      <c r="AD63" s="17" t="str">
        <f t="shared" si="9"/>
        <v>bieg XVI, obsada: </v>
      </c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</row>
    <row r="64" spans="1:51" ht="12.75" hidden="1">
      <c r="A64" s="65">
        <v>17</v>
      </c>
      <c r="B64" s="65" t="str">
        <f t="shared" si="6"/>
        <v>XVII</v>
      </c>
      <c r="C64" s="65"/>
      <c r="D64" s="65"/>
      <c r="E64" s="65" t="s">
        <v>5</v>
      </c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17"/>
      <c r="Y64" s="65"/>
      <c r="Z64" s="17" t="s">
        <v>18</v>
      </c>
      <c r="AA64" s="17" t="str">
        <f t="shared" si="8"/>
        <v>XVII</v>
      </c>
      <c r="AB64" s="17" t="s">
        <v>19</v>
      </c>
      <c r="AC64" s="17" t="s">
        <v>20</v>
      </c>
      <c r="AD64" s="17" t="str">
        <f t="shared" si="9"/>
        <v>bieg XVII, obsada: </v>
      </c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</row>
    <row r="65" spans="1:51" ht="12.75" hidden="1">
      <c r="A65" s="65">
        <v>18</v>
      </c>
      <c r="B65" s="65" t="str">
        <f t="shared" si="6"/>
        <v>XVIII</v>
      </c>
      <c r="C65" s="65"/>
      <c r="D65" s="65"/>
      <c r="E65" s="65" t="s">
        <v>5</v>
      </c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17"/>
      <c r="Y65" s="65"/>
      <c r="Z65" s="17" t="s">
        <v>18</v>
      </c>
      <c r="AA65" s="17" t="str">
        <f t="shared" si="8"/>
        <v>XVIII</v>
      </c>
      <c r="AB65" s="17" t="s">
        <v>19</v>
      </c>
      <c r="AC65" s="17" t="s">
        <v>20</v>
      </c>
      <c r="AD65" s="17" t="str">
        <f t="shared" si="9"/>
        <v>bieg XVIII, obsada: </v>
      </c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</row>
    <row r="66" spans="1:51" ht="12.75" hidden="1">
      <c r="A66" s="65">
        <v>19</v>
      </c>
      <c r="B66" s="65" t="str">
        <f t="shared" si="6"/>
        <v>XIX</v>
      </c>
      <c r="C66" s="65"/>
      <c r="D66" s="65"/>
      <c r="E66" s="65" t="s">
        <v>5</v>
      </c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17"/>
      <c r="Y66" s="65"/>
      <c r="Z66" s="17" t="s">
        <v>18</v>
      </c>
      <c r="AA66" s="17" t="str">
        <f t="shared" si="8"/>
        <v>XIX</v>
      </c>
      <c r="AB66" s="17" t="s">
        <v>19</v>
      </c>
      <c r="AC66" s="17" t="s">
        <v>20</v>
      </c>
      <c r="AD66" s="17" t="str">
        <f t="shared" si="9"/>
        <v>bieg XIX, obsada: </v>
      </c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</row>
    <row r="67" spans="1:51" ht="12.75" hidden="1">
      <c r="A67" s="65">
        <v>20</v>
      </c>
      <c r="B67" s="65" t="str">
        <f t="shared" si="6"/>
        <v>XX</v>
      </c>
      <c r="C67" s="65"/>
      <c r="D67" s="65"/>
      <c r="E67" s="65" t="s">
        <v>5</v>
      </c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17"/>
      <c r="Y67" s="65"/>
      <c r="Z67" s="17" t="s">
        <v>18</v>
      </c>
      <c r="AA67" s="17" t="str">
        <f t="shared" si="8"/>
        <v>XX</v>
      </c>
      <c r="AB67" s="17" t="s">
        <v>19</v>
      </c>
      <c r="AC67" s="17" t="s">
        <v>20</v>
      </c>
      <c r="AD67" s="17" t="str">
        <f t="shared" si="9"/>
        <v>bieg XX, obsada: </v>
      </c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</row>
    <row r="68" spans="1:51" ht="12.75" hidden="1">
      <c r="A68" s="65"/>
      <c r="B68" s="65"/>
      <c r="C68" s="65"/>
      <c r="D68" s="65"/>
      <c r="E68" s="65" t="s">
        <v>5</v>
      </c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17"/>
      <c r="Y68" s="65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</row>
    <row r="69" spans="1:51" ht="12.75" hidden="1">
      <c r="A69" s="65"/>
      <c r="B69" s="65"/>
      <c r="C69" s="65"/>
      <c r="D69" s="65"/>
      <c r="E69" s="65" t="s">
        <v>5</v>
      </c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17"/>
      <c r="Y69" s="65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</row>
    <row r="70" spans="1:51" ht="12.75" hidden="1">
      <c r="A70" s="65"/>
      <c r="B70" s="65"/>
      <c r="C70" s="65"/>
      <c r="D70" s="65"/>
      <c r="E70" s="65" t="s">
        <v>5</v>
      </c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17"/>
      <c r="Y70" s="65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</row>
    <row r="71" spans="1:51" ht="12.75" hidden="1">
      <c r="A71" s="65"/>
      <c r="B71" s="65"/>
      <c r="C71" s="65"/>
      <c r="D71" s="65"/>
      <c r="E71" s="65" t="s">
        <v>5</v>
      </c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17"/>
      <c r="Y71" s="65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</row>
    <row r="72" spans="1:51" ht="12.75" hidden="1">
      <c r="A72" s="65"/>
      <c r="B72" s="65"/>
      <c r="C72" s="65"/>
      <c r="D72" s="65"/>
      <c r="E72" s="65" t="s">
        <v>5</v>
      </c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17"/>
      <c r="Y72" s="65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</row>
    <row r="73" spans="1:51" ht="12.75" hidden="1">
      <c r="A73" s="65"/>
      <c r="B73" s="65"/>
      <c r="C73" s="65"/>
      <c r="D73" s="65"/>
      <c r="E73" s="65" t="s">
        <v>5</v>
      </c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17"/>
      <c r="Y73" s="65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</row>
    <row r="74" spans="1:51" ht="12.75" hidden="1">
      <c r="A74" s="65"/>
      <c r="B74" s="65"/>
      <c r="C74" s="65"/>
      <c r="D74" s="65"/>
      <c r="E74" s="65" t="s">
        <v>5</v>
      </c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17"/>
      <c r="Y74" s="65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</row>
    <row r="75" spans="1:51" ht="12.75" hidden="1">
      <c r="A75" s="65"/>
      <c r="B75" s="65"/>
      <c r="C75" s="65"/>
      <c r="D75" s="65"/>
      <c r="E75" s="65" t="s">
        <v>5</v>
      </c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17"/>
      <c r="Y75" s="65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</row>
    <row r="76" spans="1:51" ht="12.75" hidden="1">
      <c r="A76" s="65"/>
      <c r="B76" s="65"/>
      <c r="C76" s="65"/>
      <c r="D76" s="65"/>
      <c r="E76" s="65" t="s">
        <v>5</v>
      </c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17"/>
      <c r="Y76" s="65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</row>
    <row r="77" spans="1:51" ht="12.75" hidden="1">
      <c r="A77" s="65"/>
      <c r="B77" s="65"/>
      <c r="C77" s="65"/>
      <c r="D77" s="65"/>
      <c r="E77" s="65" t="s">
        <v>5</v>
      </c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17"/>
      <c r="Y77" s="65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</row>
    <row r="78" spans="1:25" ht="12.75" hidden="1">
      <c r="A78" s="35"/>
      <c r="B78" s="35"/>
      <c r="C78" s="35"/>
      <c r="D78" s="35"/>
      <c r="E78" s="35" t="s">
        <v>5</v>
      </c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Y78" s="35"/>
    </row>
    <row r="79" spans="1:25" ht="12.75" hidden="1">
      <c r="A79" s="35"/>
      <c r="B79" s="35"/>
      <c r="C79" s="35"/>
      <c r="D79" s="35"/>
      <c r="E79" s="35" t="s">
        <v>5</v>
      </c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Y79" s="35"/>
    </row>
    <row r="80" spans="1:25" ht="12.75" hidden="1">
      <c r="A80" s="35"/>
      <c r="B80" s="35"/>
      <c r="C80" s="35"/>
      <c r="D80" s="35"/>
      <c r="E80" s="35" t="s">
        <v>5</v>
      </c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Y80" s="35"/>
    </row>
    <row r="81" spans="1:25" s="16" customFormat="1" ht="13.5" thickBot="1">
      <c r="A81" s="64"/>
      <c r="B81" s="74" t="s">
        <v>23</v>
      </c>
      <c r="C81" s="64"/>
      <c r="D81" s="64"/>
      <c r="E81" s="64" t="s">
        <v>5</v>
      </c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Y81" s="64"/>
    </row>
    <row r="82" spans="1:25" s="16" customFormat="1" ht="13.5" thickBot="1">
      <c r="A82" s="64"/>
      <c r="B82" s="64"/>
      <c r="C82" s="64"/>
      <c r="D82" s="64"/>
      <c r="E82" s="64" t="s">
        <v>5</v>
      </c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75" t="s">
        <v>27</v>
      </c>
      <c r="Y82" s="64"/>
    </row>
    <row r="83" spans="1:25" s="16" customFormat="1" ht="13.5" thickBot="1">
      <c r="A83" s="64"/>
      <c r="B83" s="79" t="s">
        <v>33</v>
      </c>
      <c r="C83" s="18"/>
      <c r="D83" s="18"/>
      <c r="E83" s="18" t="s">
        <v>5</v>
      </c>
      <c r="F83" s="18"/>
      <c r="G83" s="82">
        <v>0.8333333333333334</v>
      </c>
      <c r="H83" s="83"/>
      <c r="I83" s="84"/>
      <c r="K83" s="64"/>
      <c r="L83" s="64"/>
      <c r="M83" s="64"/>
      <c r="N83" s="64"/>
      <c r="O83" s="64"/>
      <c r="P83" s="64"/>
      <c r="Q83" s="64"/>
      <c r="W83" s="76" t="s">
        <v>28</v>
      </c>
      <c r="Y83" s="64"/>
    </row>
    <row r="84" spans="1:25" s="16" customFormat="1" ht="13.5" thickBot="1">
      <c r="A84" s="64"/>
      <c r="B84" s="80" t="s">
        <v>34</v>
      </c>
      <c r="C84" s="19"/>
      <c r="D84" s="19"/>
      <c r="E84" s="19" t="s">
        <v>5</v>
      </c>
      <c r="F84" s="19"/>
      <c r="G84" s="85">
        <v>0.8645833333333334</v>
      </c>
      <c r="H84" s="86"/>
      <c r="I84" s="87"/>
      <c r="K84" s="64"/>
      <c r="L84" s="64"/>
      <c r="M84" s="64"/>
      <c r="N84" s="64"/>
      <c r="O84" s="64"/>
      <c r="P84" s="64"/>
      <c r="Q84" s="64"/>
      <c r="W84" s="77" t="s">
        <v>29</v>
      </c>
      <c r="Y84" s="64"/>
    </row>
    <row r="85" spans="1:25" s="16" customFormat="1" ht="13.5" thickBot="1">
      <c r="A85" s="64"/>
      <c r="B85" s="81" t="s">
        <v>32</v>
      </c>
      <c r="C85" s="18"/>
      <c r="D85" s="18"/>
      <c r="E85" s="18" t="s">
        <v>5</v>
      </c>
      <c r="F85" s="18"/>
      <c r="G85" s="88">
        <f>G84-G83</f>
        <v>0.03125</v>
      </c>
      <c r="H85" s="89"/>
      <c r="I85" s="90"/>
      <c r="K85" s="64"/>
      <c r="L85" s="64"/>
      <c r="M85" s="64"/>
      <c r="N85" s="64"/>
      <c r="O85" s="64"/>
      <c r="P85" s="64"/>
      <c r="Q85" s="64"/>
      <c r="W85" s="76" t="s">
        <v>30</v>
      </c>
      <c r="Y85" s="64"/>
    </row>
    <row r="86" spans="1:25" s="16" customFormat="1" ht="13.5" thickBot="1">
      <c r="A86" s="64"/>
      <c r="B86" s="64"/>
      <c r="E86" s="16" t="s">
        <v>5</v>
      </c>
      <c r="G86" s="64"/>
      <c r="H86" s="64"/>
      <c r="I86" s="64"/>
      <c r="K86" s="64"/>
      <c r="L86" s="64"/>
      <c r="M86" s="64"/>
      <c r="N86" s="64"/>
      <c r="O86" s="64"/>
      <c r="P86" s="64"/>
      <c r="Q86" s="64"/>
      <c r="W86" s="78" t="s">
        <v>31</v>
      </c>
      <c r="Y86" s="64"/>
    </row>
    <row r="87" spans="1:25" s="16" customFormat="1" ht="12.75">
      <c r="A87" s="64"/>
      <c r="B87" s="64"/>
      <c r="E87" s="16" t="s">
        <v>5</v>
      </c>
      <c r="G87" s="64"/>
      <c r="H87" s="64"/>
      <c r="I87" s="64"/>
      <c r="K87" s="64"/>
      <c r="L87" s="64"/>
      <c r="M87" s="64"/>
      <c r="N87" s="64"/>
      <c r="O87" s="64"/>
      <c r="P87" s="64"/>
      <c r="Q87" s="64"/>
      <c r="W87" s="64"/>
      <c r="Y87" s="64"/>
    </row>
    <row r="88" spans="1:25" s="16" customFormat="1" ht="12.75">
      <c r="A88" s="64"/>
      <c r="B88" s="64"/>
      <c r="E88" s="16" t="s">
        <v>5</v>
      </c>
      <c r="G88" s="64"/>
      <c r="H88" s="64"/>
      <c r="I88" s="64"/>
      <c r="K88" s="64"/>
      <c r="L88" s="64"/>
      <c r="M88" s="64"/>
      <c r="N88" s="64"/>
      <c r="O88" s="64"/>
      <c r="P88" s="64"/>
      <c r="Q88" s="64"/>
      <c r="W88" s="64"/>
      <c r="Y88" s="64"/>
    </row>
    <row r="89" spans="1:25" s="16" customFormat="1" ht="12.75">
      <c r="A89" s="64"/>
      <c r="B89" s="64"/>
      <c r="E89" s="16" t="s">
        <v>5</v>
      </c>
      <c r="G89" s="64"/>
      <c r="H89" s="64"/>
      <c r="I89" s="64"/>
      <c r="K89" s="64"/>
      <c r="L89" s="64"/>
      <c r="M89" s="64"/>
      <c r="N89" s="64"/>
      <c r="O89" s="64"/>
      <c r="P89" s="64"/>
      <c r="Q89" s="64"/>
      <c r="W89" s="64"/>
      <c r="Y89" s="64"/>
    </row>
    <row r="90" spans="1:25" s="16" customFormat="1" ht="12.75">
      <c r="A90" s="64"/>
      <c r="B90" s="64"/>
      <c r="C90" s="64"/>
      <c r="D90" s="64"/>
      <c r="E90" s="64" t="s">
        <v>5</v>
      </c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Y90" s="64"/>
    </row>
    <row r="91" s="16" customFormat="1" ht="12.75">
      <c r="E91" s="16" t="s">
        <v>5</v>
      </c>
    </row>
    <row r="92" s="16" customFormat="1" ht="12.75">
      <c r="E92" s="16" t="s">
        <v>5</v>
      </c>
    </row>
    <row r="93" s="16" customFormat="1" ht="12.75">
      <c r="E93" s="16" t="s">
        <v>5</v>
      </c>
    </row>
    <row r="94" s="16" customFormat="1" ht="12.75">
      <c r="E94" s="16" t="s">
        <v>5</v>
      </c>
    </row>
    <row r="95" s="16" customFormat="1" ht="12.75">
      <c r="E95" s="16" t="s">
        <v>5</v>
      </c>
    </row>
    <row r="96" s="16" customFormat="1" ht="12.75">
      <c r="E96" s="16" t="s">
        <v>5</v>
      </c>
    </row>
    <row r="97" s="16" customFormat="1" ht="12.75">
      <c r="E97" s="16" t="s">
        <v>5</v>
      </c>
    </row>
    <row r="98" s="16" customFormat="1" ht="12.75">
      <c r="E98" s="16" t="s">
        <v>5</v>
      </c>
    </row>
    <row r="99" s="16" customFormat="1" ht="12.75">
      <c r="E99" s="16" t="s">
        <v>5</v>
      </c>
    </row>
    <row r="100" s="16" customFormat="1" ht="12.75">
      <c r="E100" s="16" t="s">
        <v>5</v>
      </c>
    </row>
    <row r="101" s="16" customFormat="1" ht="12.75">
      <c r="E101" s="16" t="s">
        <v>5</v>
      </c>
    </row>
    <row r="102" s="16" customFormat="1" ht="12.75">
      <c r="E102" s="16" t="s">
        <v>5</v>
      </c>
    </row>
    <row r="103" s="16" customFormat="1" ht="12.75">
      <c r="E103" s="16" t="s">
        <v>5</v>
      </c>
    </row>
    <row r="104" s="16" customFormat="1" ht="12.75">
      <c r="E104" s="16" t="s">
        <v>5</v>
      </c>
    </row>
    <row r="105" s="16" customFormat="1" ht="12.75">
      <c r="E105" s="16" t="s">
        <v>5</v>
      </c>
    </row>
    <row r="106" s="16" customFormat="1" ht="12.75">
      <c r="E106" s="16" t="s">
        <v>5</v>
      </c>
    </row>
    <row r="107" s="16" customFormat="1" ht="12.75">
      <c r="E107" s="16" t="s">
        <v>5</v>
      </c>
    </row>
    <row r="108" s="16" customFormat="1" ht="12.75">
      <c r="E108" s="16" t="s">
        <v>5</v>
      </c>
    </row>
    <row r="109" s="16" customFormat="1" ht="12.75">
      <c r="E109" s="16" t="s">
        <v>5</v>
      </c>
    </row>
    <row r="110" s="16" customFormat="1" ht="12.75">
      <c r="E110" s="16" t="s">
        <v>5</v>
      </c>
    </row>
    <row r="111" s="16" customFormat="1" ht="12.75">
      <c r="E111" s="16" t="s">
        <v>5</v>
      </c>
    </row>
    <row r="112" s="16" customFormat="1" ht="12.75">
      <c r="E112" s="16" t="s">
        <v>5</v>
      </c>
    </row>
    <row r="113" s="16" customFormat="1" ht="12.75">
      <c r="E113" s="16" t="s">
        <v>5</v>
      </c>
    </row>
    <row r="114" s="16" customFormat="1" ht="12.75">
      <c r="E114" s="16" t="s">
        <v>5</v>
      </c>
    </row>
    <row r="115" s="16" customFormat="1" ht="12.75">
      <c r="E115" s="16" t="s">
        <v>5</v>
      </c>
    </row>
    <row r="116" s="16" customFormat="1" ht="12.75">
      <c r="E116" s="16" t="s">
        <v>5</v>
      </c>
    </row>
    <row r="117" s="16" customFormat="1" ht="12.75">
      <c r="E117" s="16" t="s">
        <v>5</v>
      </c>
    </row>
    <row r="118" s="16" customFormat="1" ht="12.75">
      <c r="E118" s="16" t="s">
        <v>5</v>
      </c>
    </row>
    <row r="119" s="16" customFormat="1" ht="12.75">
      <c r="E119" s="16" t="s">
        <v>5</v>
      </c>
    </row>
    <row r="120" s="16" customFormat="1" ht="12.75">
      <c r="E120" s="16" t="s">
        <v>5</v>
      </c>
    </row>
    <row r="121" s="16" customFormat="1" ht="12.75">
      <c r="E121" s="16" t="s">
        <v>5</v>
      </c>
    </row>
    <row r="122" s="16" customFormat="1" ht="12.75">
      <c r="E122" s="16" t="s">
        <v>5</v>
      </c>
    </row>
    <row r="123" s="16" customFormat="1" ht="12.75">
      <c r="E123" s="16" t="s">
        <v>5</v>
      </c>
    </row>
    <row r="124" s="16" customFormat="1" ht="12.75">
      <c r="E124" s="16" t="s">
        <v>5</v>
      </c>
    </row>
    <row r="125" s="16" customFormat="1" ht="12.75">
      <c r="E125" s="16" t="s">
        <v>5</v>
      </c>
    </row>
    <row r="126" s="16" customFormat="1" ht="12.75">
      <c r="E126" s="16" t="s">
        <v>5</v>
      </c>
    </row>
    <row r="127" s="16" customFormat="1" ht="12.75">
      <c r="E127" s="16" t="s">
        <v>5</v>
      </c>
    </row>
    <row r="128" s="16" customFormat="1" ht="12.75">
      <c r="E128" s="16" t="s">
        <v>5</v>
      </c>
    </row>
    <row r="129" s="16" customFormat="1" ht="12.75">
      <c r="E129" s="16" t="s">
        <v>5</v>
      </c>
    </row>
    <row r="130" s="16" customFormat="1" ht="12.75">
      <c r="E130" s="16" t="s">
        <v>5</v>
      </c>
    </row>
    <row r="131" s="16" customFormat="1" ht="12.75">
      <c r="E131" s="16" t="s">
        <v>5</v>
      </c>
    </row>
    <row r="132" s="16" customFormat="1" ht="12.75">
      <c r="E132" s="16" t="s">
        <v>5</v>
      </c>
    </row>
    <row r="133" s="16" customFormat="1" ht="12.75">
      <c r="E133" s="16" t="s">
        <v>5</v>
      </c>
    </row>
    <row r="134" s="16" customFormat="1" ht="12.75">
      <c r="E134" s="16" t="s">
        <v>5</v>
      </c>
    </row>
    <row r="135" s="16" customFormat="1" ht="12.75">
      <c r="E135" s="16" t="s">
        <v>5</v>
      </c>
    </row>
    <row r="136" s="16" customFormat="1" ht="12.75">
      <c r="E136" s="16" t="s">
        <v>5</v>
      </c>
    </row>
    <row r="137" s="16" customFormat="1" ht="12.75">
      <c r="E137" s="16" t="s">
        <v>5</v>
      </c>
    </row>
    <row r="138" s="16" customFormat="1" ht="12.75">
      <c r="E138" s="16" t="s">
        <v>5</v>
      </c>
    </row>
    <row r="139" s="16" customFormat="1" ht="12.75">
      <c r="E139" s="16" t="s">
        <v>5</v>
      </c>
    </row>
    <row r="140" s="16" customFormat="1" ht="12.75">
      <c r="E140" s="16" t="s">
        <v>5</v>
      </c>
    </row>
    <row r="141" s="16" customFormat="1" ht="12.75">
      <c r="E141" s="16" t="s">
        <v>5</v>
      </c>
    </row>
    <row r="142" s="16" customFormat="1" ht="12.75">
      <c r="E142" s="16" t="s">
        <v>5</v>
      </c>
    </row>
    <row r="143" s="16" customFormat="1" ht="12.75">
      <c r="E143" s="16" t="s">
        <v>5</v>
      </c>
    </row>
    <row r="144" s="16" customFormat="1" ht="12.75">
      <c r="E144" s="16" t="s">
        <v>5</v>
      </c>
    </row>
    <row r="145" s="16" customFormat="1" ht="12.75">
      <c r="E145" s="16" t="s">
        <v>5</v>
      </c>
    </row>
    <row r="146" s="16" customFormat="1" ht="12.75">
      <c r="E146" s="16" t="s">
        <v>5</v>
      </c>
    </row>
    <row r="147" s="16" customFormat="1" ht="12.75">
      <c r="E147" s="16" t="s">
        <v>5</v>
      </c>
    </row>
    <row r="148" s="16" customFormat="1" ht="12.75">
      <c r="E148" s="16" t="s">
        <v>5</v>
      </c>
    </row>
    <row r="149" s="16" customFormat="1" ht="12.75">
      <c r="E149" s="16" t="s">
        <v>5</v>
      </c>
    </row>
    <row r="150" s="16" customFormat="1" ht="12.75">
      <c r="E150" s="16" t="s">
        <v>5</v>
      </c>
    </row>
    <row r="151" ht="12.75">
      <c r="E151" s="3" t="s">
        <v>5</v>
      </c>
    </row>
    <row r="152" ht="12.75">
      <c r="E152" s="3" t="s">
        <v>5</v>
      </c>
    </row>
    <row r="153" ht="12.75">
      <c r="E153" s="3" t="s">
        <v>5</v>
      </c>
    </row>
    <row r="154" ht="12.75">
      <c r="E154" s="3" t="s">
        <v>5</v>
      </c>
    </row>
    <row r="155" ht="12.75">
      <c r="E155" s="3" t="s">
        <v>5</v>
      </c>
    </row>
    <row r="156" ht="12.75">
      <c r="E156" s="3" t="s">
        <v>5</v>
      </c>
    </row>
    <row r="157" ht="12.75">
      <c r="E157" s="3" t="s">
        <v>5</v>
      </c>
    </row>
    <row r="158" ht="12.75">
      <c r="E158" s="3" t="s">
        <v>5</v>
      </c>
    </row>
    <row r="159" ht="12.75">
      <c r="E159" s="3" t="s">
        <v>5</v>
      </c>
    </row>
    <row r="160" ht="12.75">
      <c r="E160" s="3" t="s">
        <v>5</v>
      </c>
    </row>
    <row r="161" ht="12.75">
      <c r="E161" s="3" t="s">
        <v>5</v>
      </c>
    </row>
    <row r="162" ht="12.75">
      <c r="E162" s="3" t="s">
        <v>5</v>
      </c>
    </row>
    <row r="163" ht="12.75">
      <c r="E163" s="3" t="s">
        <v>5</v>
      </c>
    </row>
    <row r="164" ht="12.75">
      <c r="E164" s="3" t="s">
        <v>5</v>
      </c>
    </row>
    <row r="165" ht="12.75">
      <c r="E165" s="3" t="s">
        <v>5</v>
      </c>
    </row>
    <row r="166" ht="12.75">
      <c r="E166" s="3" t="s">
        <v>5</v>
      </c>
    </row>
    <row r="167" ht="12.75">
      <c r="E167" s="3" t="s">
        <v>5</v>
      </c>
    </row>
    <row r="168" ht="12.75">
      <c r="E168" s="3" t="s">
        <v>5</v>
      </c>
    </row>
    <row r="169" ht="12.75">
      <c r="E169" s="3" t="s">
        <v>5</v>
      </c>
    </row>
    <row r="170" ht="12.75">
      <c r="E170" s="3" t="s">
        <v>5</v>
      </c>
    </row>
    <row r="171" ht="12.75">
      <c r="E171" s="3" t="s">
        <v>5</v>
      </c>
    </row>
    <row r="172" ht="12.75">
      <c r="E172" s="3" t="s">
        <v>5</v>
      </c>
    </row>
    <row r="173" ht="12.75">
      <c r="E173" s="3" t="s">
        <v>5</v>
      </c>
    </row>
    <row r="174" ht="12.75">
      <c r="E174" s="3" t="s">
        <v>5</v>
      </c>
    </row>
    <row r="175" ht="12.75">
      <c r="E175" s="3" t="s">
        <v>5</v>
      </c>
    </row>
    <row r="176" ht="12.75">
      <c r="E176" s="3" t="s">
        <v>5</v>
      </c>
    </row>
    <row r="177" ht="12.75">
      <c r="E177" s="3" t="s">
        <v>5</v>
      </c>
    </row>
    <row r="178" ht="12.75">
      <c r="E178" s="3" t="s">
        <v>5</v>
      </c>
    </row>
    <row r="179" ht="12.75">
      <c r="E179" s="3" t="s">
        <v>5</v>
      </c>
    </row>
    <row r="180" ht="12.75">
      <c r="E180" s="3" t="s">
        <v>5</v>
      </c>
    </row>
    <row r="181" ht="12.75">
      <c r="E181" s="3" t="s">
        <v>5</v>
      </c>
    </row>
    <row r="182" ht="12.75">
      <c r="E182" s="3" t="s">
        <v>5</v>
      </c>
    </row>
    <row r="183" ht="12.75">
      <c r="E183" s="3" t="s">
        <v>5</v>
      </c>
    </row>
    <row r="184" ht="12.75">
      <c r="E184" s="3" t="s">
        <v>5</v>
      </c>
    </row>
    <row r="185" ht="12.75">
      <c r="E185" s="3" t="s">
        <v>5</v>
      </c>
    </row>
    <row r="186" ht="12.75">
      <c r="E186" s="3" t="s">
        <v>5</v>
      </c>
    </row>
    <row r="187" ht="12.75">
      <c r="E187" s="3" t="s">
        <v>5</v>
      </c>
    </row>
    <row r="188" ht="12.75">
      <c r="E188" s="3" t="s">
        <v>5</v>
      </c>
    </row>
    <row r="189" ht="12.75">
      <c r="E189" s="3" t="s">
        <v>5</v>
      </c>
    </row>
    <row r="190" ht="12.75">
      <c r="E190" s="3" t="s">
        <v>5</v>
      </c>
    </row>
    <row r="191" ht="12.75">
      <c r="E191" s="3" t="s">
        <v>5</v>
      </c>
    </row>
    <row r="192" ht="12.75">
      <c r="E192" s="3" t="s">
        <v>5</v>
      </c>
    </row>
    <row r="193" ht="12.75">
      <c r="E193" s="3" t="s">
        <v>5</v>
      </c>
    </row>
    <row r="194" ht="12.75">
      <c r="E194" s="3" t="s">
        <v>5</v>
      </c>
    </row>
    <row r="195" ht="12.75">
      <c r="E195" s="3" t="s">
        <v>5</v>
      </c>
    </row>
    <row r="196" ht="12.75">
      <c r="E196" s="3" t="s">
        <v>5</v>
      </c>
    </row>
    <row r="197" ht="12.75">
      <c r="E197" s="3" t="s">
        <v>5</v>
      </c>
    </row>
    <row r="198" ht="12.75">
      <c r="E198" s="3" t="s">
        <v>5</v>
      </c>
    </row>
    <row r="199" ht="12.75">
      <c r="E199" s="3" t="s">
        <v>5</v>
      </c>
    </row>
    <row r="200" ht="12.75">
      <c r="E200" s="3" t="s">
        <v>5</v>
      </c>
    </row>
    <row r="201" ht="12.75">
      <c r="E201" s="3" t="s">
        <v>5</v>
      </c>
    </row>
    <row r="202" ht="12.75">
      <c r="E202" s="3" t="s">
        <v>5</v>
      </c>
    </row>
    <row r="203" ht="12.75">
      <c r="E203" s="3" t="s">
        <v>5</v>
      </c>
    </row>
    <row r="204" ht="12.75">
      <c r="E204" s="3" t="s">
        <v>5</v>
      </c>
    </row>
    <row r="205" ht="12.75">
      <c r="E205" s="3" t="s">
        <v>5</v>
      </c>
    </row>
    <row r="206" ht="12.75">
      <c r="E206" s="3" t="s">
        <v>5</v>
      </c>
    </row>
    <row r="207" ht="12.75">
      <c r="E207" s="3" t="s">
        <v>5</v>
      </c>
    </row>
    <row r="208" ht="12.75">
      <c r="E208" s="3" t="s">
        <v>5</v>
      </c>
    </row>
    <row r="209" ht="12.75">
      <c r="E209" s="3" t="s">
        <v>5</v>
      </c>
    </row>
    <row r="210" ht="12.75">
      <c r="E210" s="3" t="s">
        <v>5</v>
      </c>
    </row>
    <row r="211" ht="12.75">
      <c r="E211" s="3" t="s">
        <v>5</v>
      </c>
    </row>
    <row r="212" ht="12.75">
      <c r="E212" s="3" t="s">
        <v>5</v>
      </c>
    </row>
    <row r="213" ht="12.75">
      <c r="E213" s="3" t="s">
        <v>5</v>
      </c>
    </row>
    <row r="214" ht="12.75">
      <c r="E214" s="3" t="s">
        <v>5</v>
      </c>
    </row>
    <row r="215" ht="12.75">
      <c r="E215" s="3" t="s">
        <v>5</v>
      </c>
    </row>
    <row r="216" ht="12.75">
      <c r="E216" s="3" t="s">
        <v>5</v>
      </c>
    </row>
    <row r="217" ht="12.75">
      <c r="E217" s="3" t="s">
        <v>5</v>
      </c>
    </row>
    <row r="218" ht="12.75">
      <c r="E218" s="3" t="s">
        <v>5</v>
      </c>
    </row>
    <row r="219" ht="12.75">
      <c r="E219" s="3" t="s">
        <v>5</v>
      </c>
    </row>
    <row r="220" ht="12.75">
      <c r="E220" s="3" t="s">
        <v>5</v>
      </c>
    </row>
    <row r="221" ht="12.75">
      <c r="E221" s="3" t="s">
        <v>5</v>
      </c>
    </row>
    <row r="222" ht="12.75">
      <c r="E222" s="3" t="s">
        <v>5</v>
      </c>
    </row>
    <row r="223" ht="12.75">
      <c r="E223" s="3" t="s">
        <v>5</v>
      </c>
    </row>
    <row r="224" ht="12.75">
      <c r="E224" s="3" t="s">
        <v>5</v>
      </c>
    </row>
    <row r="225" ht="12.75">
      <c r="E225" s="3" t="s">
        <v>5</v>
      </c>
    </row>
    <row r="226" ht="12.75">
      <c r="E226" s="3" t="s">
        <v>5</v>
      </c>
    </row>
    <row r="227" ht="12.75">
      <c r="E227" s="3" t="s">
        <v>5</v>
      </c>
    </row>
    <row r="228" ht="12.75">
      <c r="E228" s="3" t="s">
        <v>5</v>
      </c>
    </row>
    <row r="229" ht="12.75">
      <c r="E229" s="3" t="s">
        <v>5</v>
      </c>
    </row>
    <row r="230" ht="12.75">
      <c r="E230" s="3" t="s">
        <v>5</v>
      </c>
    </row>
    <row r="231" ht="12.75">
      <c r="E231" s="3" t="s">
        <v>5</v>
      </c>
    </row>
    <row r="232" ht="12.75">
      <c r="E232" s="3" t="s">
        <v>5</v>
      </c>
    </row>
    <row r="233" ht="12.75">
      <c r="E233" s="3" t="s">
        <v>5</v>
      </c>
    </row>
    <row r="234" ht="12.75">
      <c r="E234" s="3" t="s">
        <v>5</v>
      </c>
    </row>
    <row r="235" ht="12.75">
      <c r="E235" s="3" t="s">
        <v>5</v>
      </c>
    </row>
    <row r="236" ht="12.75">
      <c r="E236" s="3" t="s">
        <v>5</v>
      </c>
    </row>
    <row r="237" ht="12.75">
      <c r="E237" s="3" t="s">
        <v>5</v>
      </c>
    </row>
    <row r="238" ht="12.75">
      <c r="E238" s="3" t="s">
        <v>5</v>
      </c>
    </row>
    <row r="239" ht="12.75">
      <c r="E239" s="3" t="s">
        <v>5</v>
      </c>
    </row>
    <row r="240" ht="12.75">
      <c r="E240" s="3" t="s">
        <v>5</v>
      </c>
    </row>
    <row r="241" ht="12.75">
      <c r="E241" s="3" t="s">
        <v>5</v>
      </c>
    </row>
    <row r="242" ht="12.75">
      <c r="E242" s="3" t="s">
        <v>5</v>
      </c>
    </row>
    <row r="243" ht="12.75">
      <c r="E243" s="3" t="s">
        <v>5</v>
      </c>
    </row>
    <row r="244" ht="12.75">
      <c r="E244" s="3" t="s">
        <v>5</v>
      </c>
    </row>
    <row r="245" ht="12.75">
      <c r="E245" s="3" t="s">
        <v>5</v>
      </c>
    </row>
    <row r="246" ht="12.75">
      <c r="E246" s="3" t="s">
        <v>5</v>
      </c>
    </row>
    <row r="247" ht="12.75">
      <c r="E247" s="3" t="s">
        <v>5</v>
      </c>
    </row>
    <row r="248" ht="12.75">
      <c r="E248" s="3" t="s">
        <v>5</v>
      </c>
    </row>
    <row r="249" ht="12.75">
      <c r="E249" s="3" t="s">
        <v>5</v>
      </c>
    </row>
    <row r="250" ht="12.75">
      <c r="E250" s="3" t="s">
        <v>5</v>
      </c>
    </row>
    <row r="251" ht="12.75">
      <c r="E251" s="3" t="s">
        <v>5</v>
      </c>
    </row>
    <row r="252" ht="12.75">
      <c r="E252" s="3" t="s">
        <v>5</v>
      </c>
    </row>
    <row r="253" ht="12.75">
      <c r="E253" s="3" t="s">
        <v>5</v>
      </c>
    </row>
    <row r="254" ht="12.75">
      <c r="E254" s="3" t="s">
        <v>5</v>
      </c>
    </row>
    <row r="255" ht="12.75">
      <c r="E255" s="3" t="s">
        <v>5</v>
      </c>
    </row>
    <row r="256" ht="12.75">
      <c r="E256" s="3" t="s">
        <v>5</v>
      </c>
    </row>
    <row r="257" ht="12.75">
      <c r="E257" s="3" t="s">
        <v>5</v>
      </c>
    </row>
    <row r="258" ht="12.75">
      <c r="E258" s="3" t="s">
        <v>5</v>
      </c>
    </row>
    <row r="259" ht="12.75">
      <c r="E259" s="3" t="s">
        <v>5</v>
      </c>
    </row>
    <row r="260" ht="12.75">
      <c r="E260" s="3" t="s">
        <v>5</v>
      </c>
    </row>
    <row r="261" ht="12.75">
      <c r="E261" s="3" t="s">
        <v>5</v>
      </c>
    </row>
    <row r="262" ht="12.75">
      <c r="E262" s="3" t="s">
        <v>5</v>
      </c>
    </row>
    <row r="263" ht="12.75">
      <c r="E263" s="3" t="s">
        <v>5</v>
      </c>
    </row>
    <row r="264" ht="12.75">
      <c r="E264" s="3" t="s">
        <v>5</v>
      </c>
    </row>
    <row r="265" ht="12.75">
      <c r="E265" s="3" t="s">
        <v>5</v>
      </c>
    </row>
    <row r="266" ht="12.75">
      <c r="E266" s="3" t="s">
        <v>5</v>
      </c>
    </row>
    <row r="267" ht="12.75">
      <c r="E267" s="3" t="s">
        <v>5</v>
      </c>
    </row>
    <row r="268" ht="12.75">
      <c r="E268" s="3" t="s">
        <v>5</v>
      </c>
    </row>
    <row r="269" ht="12.75">
      <c r="E269" s="3" t="s">
        <v>5</v>
      </c>
    </row>
    <row r="270" ht="12.75">
      <c r="E270" s="3" t="s">
        <v>5</v>
      </c>
    </row>
    <row r="271" ht="12.75">
      <c r="E271" s="3" t="s">
        <v>5</v>
      </c>
    </row>
    <row r="272" ht="12.75">
      <c r="E272" s="3" t="s">
        <v>5</v>
      </c>
    </row>
    <row r="273" ht="12.75">
      <c r="E273" s="3" t="s">
        <v>5</v>
      </c>
    </row>
    <row r="274" ht="12.75">
      <c r="E274" s="3" t="s">
        <v>5</v>
      </c>
    </row>
    <row r="275" ht="12.75">
      <c r="E275" s="3" t="s">
        <v>5</v>
      </c>
    </row>
    <row r="276" ht="12.75">
      <c r="E276" s="3" t="s">
        <v>5</v>
      </c>
    </row>
    <row r="277" ht="12.75">
      <c r="E277" s="3" t="s">
        <v>5</v>
      </c>
    </row>
    <row r="278" ht="12.75">
      <c r="E278" s="3" t="s">
        <v>5</v>
      </c>
    </row>
    <row r="279" ht="12.75">
      <c r="E279" s="3" t="s">
        <v>5</v>
      </c>
    </row>
    <row r="280" ht="12.75">
      <c r="E280" s="3" t="s">
        <v>5</v>
      </c>
    </row>
    <row r="281" ht="12.75">
      <c r="E281" s="3" t="s">
        <v>5</v>
      </c>
    </row>
    <row r="282" ht="12.75">
      <c r="E282" s="3" t="s">
        <v>5</v>
      </c>
    </row>
    <row r="283" ht="12.75">
      <c r="E283" s="3" t="s">
        <v>5</v>
      </c>
    </row>
    <row r="284" ht="12.75">
      <c r="E284" s="3" t="s">
        <v>5</v>
      </c>
    </row>
    <row r="285" ht="12.75">
      <c r="E285" s="3" t="s">
        <v>5</v>
      </c>
    </row>
    <row r="286" ht="12.75">
      <c r="E286" s="3" t="s">
        <v>5</v>
      </c>
    </row>
    <row r="287" ht="12.75">
      <c r="E287" s="3" t="s">
        <v>5</v>
      </c>
    </row>
    <row r="288" ht="12.75">
      <c r="E288" s="3" t="s">
        <v>5</v>
      </c>
    </row>
    <row r="289" ht="12.75">
      <c r="E289" s="3" t="s">
        <v>5</v>
      </c>
    </row>
    <row r="290" ht="12.75">
      <c r="E290" s="3" t="s">
        <v>5</v>
      </c>
    </row>
    <row r="291" ht="12.75">
      <c r="E291" s="3" t="s">
        <v>5</v>
      </c>
    </row>
    <row r="292" ht="12.75">
      <c r="E292" s="3" t="s">
        <v>5</v>
      </c>
    </row>
    <row r="293" ht="12.75">
      <c r="E293" s="3" t="s">
        <v>5</v>
      </c>
    </row>
    <row r="294" ht="12.75">
      <c r="E294" s="3" t="s">
        <v>5</v>
      </c>
    </row>
    <row r="295" ht="12.75">
      <c r="E295" s="3" t="s">
        <v>5</v>
      </c>
    </row>
    <row r="296" ht="12.75">
      <c r="E296" s="3" t="s">
        <v>5</v>
      </c>
    </row>
    <row r="297" ht="12.75">
      <c r="E297" s="3" t="s">
        <v>5</v>
      </c>
    </row>
    <row r="298" ht="12.75">
      <c r="E298" s="3" t="s">
        <v>5</v>
      </c>
    </row>
    <row r="299" ht="12.75">
      <c r="E299" s="3" t="s">
        <v>5</v>
      </c>
    </row>
    <row r="300" ht="12.75">
      <c r="E300" s="3" t="s">
        <v>5</v>
      </c>
    </row>
    <row r="301" ht="12.75">
      <c r="E301" s="3" t="s">
        <v>5</v>
      </c>
    </row>
    <row r="302" ht="12.75">
      <c r="E302" s="3" t="s">
        <v>5</v>
      </c>
    </row>
    <row r="303" ht="12.75">
      <c r="E303" s="3" t="s">
        <v>5</v>
      </c>
    </row>
    <row r="304" ht="12.75">
      <c r="E304" s="3" t="s">
        <v>5</v>
      </c>
    </row>
    <row r="305" ht="12.75">
      <c r="E305" s="3" t="s">
        <v>5</v>
      </c>
    </row>
    <row r="306" ht="12.75">
      <c r="E306" s="3" t="s">
        <v>5</v>
      </c>
    </row>
    <row r="307" ht="12.75">
      <c r="E307" s="3" t="s">
        <v>5</v>
      </c>
    </row>
    <row r="308" ht="12.75">
      <c r="E308" s="3" t="s">
        <v>5</v>
      </c>
    </row>
    <row r="309" ht="12.75">
      <c r="E309" s="3" t="s">
        <v>5</v>
      </c>
    </row>
    <row r="310" ht="12.75">
      <c r="E310" s="3" t="s">
        <v>5</v>
      </c>
    </row>
    <row r="311" ht="12.75">
      <c r="E311" s="3" t="s">
        <v>5</v>
      </c>
    </row>
    <row r="312" ht="12.75">
      <c r="E312" s="3" t="s">
        <v>5</v>
      </c>
    </row>
    <row r="313" ht="12.75">
      <c r="E313" s="3" t="s">
        <v>5</v>
      </c>
    </row>
    <row r="314" ht="12.75">
      <c r="E314" s="3" t="s">
        <v>5</v>
      </c>
    </row>
    <row r="315" ht="12.75">
      <c r="E315" s="3" t="s">
        <v>5</v>
      </c>
    </row>
    <row r="316" ht="12.75">
      <c r="E316" s="3" t="s">
        <v>5</v>
      </c>
    </row>
    <row r="317" ht="12.75">
      <c r="E317" s="3" t="s">
        <v>5</v>
      </c>
    </row>
    <row r="318" ht="12.75">
      <c r="E318" s="3" t="s">
        <v>5</v>
      </c>
    </row>
    <row r="319" ht="12.75">
      <c r="E319" s="3" t="s">
        <v>5</v>
      </c>
    </row>
    <row r="320" ht="12.75">
      <c r="E320" s="3" t="s">
        <v>5</v>
      </c>
    </row>
    <row r="321" ht="12.75">
      <c r="E321" s="3" t="s">
        <v>5</v>
      </c>
    </row>
    <row r="322" ht="12.75">
      <c r="E322" s="3" t="s">
        <v>5</v>
      </c>
    </row>
    <row r="323" ht="12.75">
      <c r="E323" s="3" t="s">
        <v>5</v>
      </c>
    </row>
    <row r="324" ht="12.75">
      <c r="E324" s="3" t="s">
        <v>5</v>
      </c>
    </row>
    <row r="325" ht="12.75">
      <c r="E325" s="3" t="s">
        <v>5</v>
      </c>
    </row>
    <row r="326" ht="12.75">
      <c r="E326" s="3" t="s">
        <v>5</v>
      </c>
    </row>
    <row r="327" ht="12.75">
      <c r="E327" s="3" t="s">
        <v>5</v>
      </c>
    </row>
    <row r="328" ht="12.75">
      <c r="E328" s="3" t="s">
        <v>5</v>
      </c>
    </row>
    <row r="329" ht="12.75">
      <c r="E329" s="3" t="s">
        <v>5</v>
      </c>
    </row>
    <row r="330" ht="12.75">
      <c r="E330" s="3" t="s">
        <v>5</v>
      </c>
    </row>
    <row r="331" ht="12.75">
      <c r="E331" s="3" t="s">
        <v>5</v>
      </c>
    </row>
    <row r="332" ht="12.75">
      <c r="E332" s="3" t="s">
        <v>5</v>
      </c>
    </row>
    <row r="333" ht="12.75">
      <c r="E333" s="3" t="s">
        <v>5</v>
      </c>
    </row>
    <row r="334" ht="12.75">
      <c r="E334" s="3" t="s">
        <v>5</v>
      </c>
    </row>
    <row r="335" ht="12.75">
      <c r="E335" s="3" t="s">
        <v>5</v>
      </c>
    </row>
    <row r="336" ht="12.75">
      <c r="E336" s="3" t="s">
        <v>5</v>
      </c>
    </row>
    <row r="337" ht="12.75">
      <c r="E337" s="3" t="s">
        <v>5</v>
      </c>
    </row>
    <row r="338" ht="12.75">
      <c r="E338" s="3" t="s">
        <v>5</v>
      </c>
    </row>
    <row r="339" ht="12.75">
      <c r="E339" s="3" t="s">
        <v>5</v>
      </c>
    </row>
    <row r="340" ht="12.75">
      <c r="E340" s="3" t="s">
        <v>5</v>
      </c>
    </row>
    <row r="341" ht="12.75">
      <c r="E341" s="3" t="s">
        <v>5</v>
      </c>
    </row>
    <row r="342" ht="12.75">
      <c r="E342" s="3" t="s">
        <v>5</v>
      </c>
    </row>
    <row r="343" ht="12.75">
      <c r="E343" s="3" t="s">
        <v>5</v>
      </c>
    </row>
    <row r="344" ht="12.75">
      <c r="E344" s="3" t="s">
        <v>5</v>
      </c>
    </row>
    <row r="345" ht="12.75">
      <c r="E345" s="3" t="s">
        <v>5</v>
      </c>
    </row>
    <row r="346" ht="12.75">
      <c r="E346" s="3" t="s">
        <v>5</v>
      </c>
    </row>
    <row r="347" ht="12.75">
      <c r="E347" s="3" t="s">
        <v>5</v>
      </c>
    </row>
    <row r="348" ht="12.75">
      <c r="E348" s="3" t="s">
        <v>5</v>
      </c>
    </row>
    <row r="349" ht="12.75">
      <c r="E349" s="3" t="s">
        <v>5</v>
      </c>
    </row>
    <row r="350" ht="12.75">
      <c r="E350" s="3" t="s">
        <v>5</v>
      </c>
    </row>
    <row r="351" ht="12.75">
      <c r="E351" s="3" t="s">
        <v>5</v>
      </c>
    </row>
    <row r="352" ht="12.75">
      <c r="E352" s="3" t="s">
        <v>5</v>
      </c>
    </row>
    <row r="353" ht="12.75">
      <c r="E353" s="3" t="s">
        <v>5</v>
      </c>
    </row>
    <row r="354" ht="12.75">
      <c r="E354" s="3" t="s">
        <v>5</v>
      </c>
    </row>
    <row r="355" ht="12.75">
      <c r="E355" s="3" t="s">
        <v>5</v>
      </c>
    </row>
    <row r="356" ht="12.75">
      <c r="E356" s="3" t="s">
        <v>5</v>
      </c>
    </row>
    <row r="357" ht="12.75">
      <c r="E357" s="3" t="s">
        <v>5</v>
      </c>
    </row>
    <row r="358" ht="12.75">
      <c r="E358" s="3" t="s">
        <v>5</v>
      </c>
    </row>
    <row r="359" ht="12.75">
      <c r="E359" s="3" t="s">
        <v>5</v>
      </c>
    </row>
    <row r="360" ht="12.75">
      <c r="E360" s="3" t="s">
        <v>5</v>
      </c>
    </row>
    <row r="361" ht="12.75">
      <c r="E361" s="3" t="s">
        <v>5</v>
      </c>
    </row>
    <row r="362" ht="12.75">
      <c r="E362" s="3" t="s">
        <v>5</v>
      </c>
    </row>
    <row r="363" ht="12.75">
      <c r="E363" s="3" t="s">
        <v>5</v>
      </c>
    </row>
    <row r="364" ht="12.75">
      <c r="E364" s="3" t="s">
        <v>5</v>
      </c>
    </row>
    <row r="365" ht="12.75">
      <c r="E365" s="3" t="s">
        <v>5</v>
      </c>
    </row>
    <row r="366" ht="12.75">
      <c r="E366" s="3" t="s">
        <v>5</v>
      </c>
    </row>
    <row r="367" ht="12.75">
      <c r="E367" s="3" t="s">
        <v>5</v>
      </c>
    </row>
    <row r="368" ht="12.75">
      <c r="E368" s="3" t="s">
        <v>5</v>
      </c>
    </row>
    <row r="369" ht="12.75">
      <c r="E369" s="3" t="s">
        <v>5</v>
      </c>
    </row>
    <row r="370" ht="12.75">
      <c r="E370" s="3" t="s">
        <v>5</v>
      </c>
    </row>
    <row r="371" ht="12.75">
      <c r="E371" s="3" t="s">
        <v>5</v>
      </c>
    </row>
    <row r="372" ht="12.75">
      <c r="E372" s="3" t="s">
        <v>5</v>
      </c>
    </row>
    <row r="373" ht="12.75">
      <c r="E373" s="3" t="s">
        <v>5</v>
      </c>
    </row>
    <row r="374" ht="12.75">
      <c r="E374" s="3" t="s">
        <v>5</v>
      </c>
    </row>
    <row r="375" ht="12.75">
      <c r="E375" s="3" t="s">
        <v>5</v>
      </c>
    </row>
    <row r="376" ht="12.75">
      <c r="E376" s="3" t="s">
        <v>5</v>
      </c>
    </row>
    <row r="377" ht="12.75">
      <c r="E377" s="3" t="s">
        <v>5</v>
      </c>
    </row>
    <row r="378" ht="12.75">
      <c r="E378" s="3" t="s">
        <v>5</v>
      </c>
    </row>
    <row r="379" ht="12.75">
      <c r="E379" s="3" t="s">
        <v>5</v>
      </c>
    </row>
    <row r="380" ht="12.75">
      <c r="E380" s="3" t="s">
        <v>5</v>
      </c>
    </row>
    <row r="381" ht="12.75">
      <c r="E381" s="3" t="s">
        <v>5</v>
      </c>
    </row>
    <row r="382" ht="12.75">
      <c r="E382" s="3" t="s">
        <v>5</v>
      </c>
    </row>
    <row r="383" ht="12.75">
      <c r="E383" s="3" t="s">
        <v>5</v>
      </c>
    </row>
    <row r="384" ht="12.75">
      <c r="E384" s="3" t="s">
        <v>5</v>
      </c>
    </row>
    <row r="385" ht="12.75">
      <c r="E385" s="3" t="s">
        <v>5</v>
      </c>
    </row>
    <row r="386" ht="12.75">
      <c r="E386" s="3" t="s">
        <v>5</v>
      </c>
    </row>
    <row r="387" ht="12.75">
      <c r="E387" s="3" t="s">
        <v>5</v>
      </c>
    </row>
    <row r="388" ht="12.75">
      <c r="E388" s="3" t="s">
        <v>5</v>
      </c>
    </row>
    <row r="389" ht="12.75">
      <c r="E389" s="3" t="s">
        <v>5</v>
      </c>
    </row>
    <row r="390" ht="12.75">
      <c r="E390" s="3" t="s">
        <v>5</v>
      </c>
    </row>
    <row r="391" ht="12.75">
      <c r="E391" s="3" t="s">
        <v>5</v>
      </c>
    </row>
    <row r="392" ht="12.75">
      <c r="E392" s="3" t="s">
        <v>5</v>
      </c>
    </row>
    <row r="393" ht="12.75">
      <c r="E393" s="3" t="s">
        <v>5</v>
      </c>
    </row>
    <row r="394" ht="12.75">
      <c r="E394" s="3" t="s">
        <v>5</v>
      </c>
    </row>
    <row r="395" ht="12.75">
      <c r="E395" s="3" t="s">
        <v>5</v>
      </c>
    </row>
    <row r="396" ht="12.75">
      <c r="E396" s="3" t="s">
        <v>5</v>
      </c>
    </row>
    <row r="397" ht="12.75">
      <c r="E397" s="3" t="s">
        <v>5</v>
      </c>
    </row>
    <row r="398" ht="12.75">
      <c r="E398" s="3" t="s">
        <v>5</v>
      </c>
    </row>
    <row r="399" ht="12.75">
      <c r="E399" s="3" t="s">
        <v>5</v>
      </c>
    </row>
    <row r="400" ht="12.75">
      <c r="E400" s="3" t="s">
        <v>5</v>
      </c>
    </row>
    <row r="401" ht="12.75">
      <c r="E401" s="3" t="s">
        <v>5</v>
      </c>
    </row>
    <row r="402" ht="12.75">
      <c r="E402" s="3" t="s">
        <v>5</v>
      </c>
    </row>
    <row r="403" ht="12.75">
      <c r="E403" s="3" t="s">
        <v>5</v>
      </c>
    </row>
    <row r="404" ht="12.75">
      <c r="E404" s="3" t="s">
        <v>5</v>
      </c>
    </row>
    <row r="405" ht="12.75">
      <c r="E405" s="3" t="s">
        <v>5</v>
      </c>
    </row>
    <row r="406" ht="12.75">
      <c r="E406" s="3" t="s">
        <v>5</v>
      </c>
    </row>
    <row r="407" ht="12.75">
      <c r="E407" s="3" t="s">
        <v>5</v>
      </c>
    </row>
    <row r="408" ht="12.75">
      <c r="E408" s="3" t="s">
        <v>5</v>
      </c>
    </row>
    <row r="409" ht="12.75">
      <c r="E409" s="3" t="s">
        <v>5</v>
      </c>
    </row>
    <row r="410" ht="12.75">
      <c r="E410" s="3" t="s">
        <v>5</v>
      </c>
    </row>
    <row r="411" ht="12.75">
      <c r="E411" s="3" t="s">
        <v>5</v>
      </c>
    </row>
    <row r="412" ht="12.75">
      <c r="E412" s="3" t="s">
        <v>5</v>
      </c>
    </row>
    <row r="413" ht="12.75">
      <c r="E413" s="3" t="s">
        <v>5</v>
      </c>
    </row>
    <row r="414" ht="12.75">
      <c r="E414" s="3" t="s">
        <v>5</v>
      </c>
    </row>
    <row r="415" ht="12.75">
      <c r="E415" s="3" t="s">
        <v>5</v>
      </c>
    </row>
    <row r="416" ht="12.75">
      <c r="E416" s="3" t="s">
        <v>5</v>
      </c>
    </row>
    <row r="417" ht="12.75">
      <c r="E417" s="3" t="s">
        <v>5</v>
      </c>
    </row>
    <row r="418" ht="12.75">
      <c r="E418" s="3" t="s">
        <v>5</v>
      </c>
    </row>
    <row r="419" ht="12.75">
      <c r="E419" s="3" t="s">
        <v>5</v>
      </c>
    </row>
    <row r="420" ht="12.75">
      <c r="E420" s="3" t="s">
        <v>5</v>
      </c>
    </row>
    <row r="421" ht="12.75">
      <c r="E421" s="3" t="s">
        <v>5</v>
      </c>
    </row>
    <row r="422" ht="12.75">
      <c r="E422" s="3" t="s">
        <v>5</v>
      </c>
    </row>
    <row r="423" ht="12.75">
      <c r="E423" s="3" t="s">
        <v>5</v>
      </c>
    </row>
    <row r="424" ht="12.75">
      <c r="E424" s="3" t="s">
        <v>5</v>
      </c>
    </row>
    <row r="425" ht="12.75">
      <c r="E425" s="3" t="s">
        <v>5</v>
      </c>
    </row>
    <row r="426" ht="12.75">
      <c r="E426" s="3" t="s">
        <v>5</v>
      </c>
    </row>
    <row r="427" ht="12.75">
      <c r="E427" s="3" t="s">
        <v>5</v>
      </c>
    </row>
    <row r="428" ht="12.75">
      <c r="E428" s="3" t="s">
        <v>5</v>
      </c>
    </row>
    <row r="429" ht="12.75">
      <c r="E429" s="3" t="s">
        <v>5</v>
      </c>
    </row>
    <row r="430" ht="12.75">
      <c r="E430" s="3" t="s">
        <v>5</v>
      </c>
    </row>
    <row r="431" ht="12.75">
      <c r="E431" s="3" t="s">
        <v>5</v>
      </c>
    </row>
    <row r="432" ht="12.75">
      <c r="E432" s="3" t="s">
        <v>5</v>
      </c>
    </row>
    <row r="433" ht="12.75">
      <c r="E433" s="3" t="s">
        <v>5</v>
      </c>
    </row>
    <row r="434" ht="12.75">
      <c r="E434" s="3" t="s">
        <v>5</v>
      </c>
    </row>
    <row r="435" ht="12.75">
      <c r="E435" s="3" t="s">
        <v>5</v>
      </c>
    </row>
    <row r="436" ht="12.75">
      <c r="E436" s="3" t="s">
        <v>5</v>
      </c>
    </row>
    <row r="437" ht="12.75">
      <c r="E437" s="3" t="s">
        <v>5</v>
      </c>
    </row>
    <row r="438" ht="12.75">
      <c r="E438" s="3" t="s">
        <v>5</v>
      </c>
    </row>
    <row r="439" ht="12.75">
      <c r="E439" s="3" t="s">
        <v>5</v>
      </c>
    </row>
    <row r="440" ht="12.75">
      <c r="E440" s="3" t="s">
        <v>5</v>
      </c>
    </row>
  </sheetData>
  <sheetProtection password="D303" sheet="1" objects="1" scenarios="1"/>
  <mergeCells count="3">
    <mergeCell ref="G83:I83"/>
    <mergeCell ref="G84:I84"/>
    <mergeCell ref="G85:I8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marecki</dc:creator>
  <cp:keywords/>
  <dc:description/>
  <cp:lastModifiedBy>Dzwończyk Roman</cp:lastModifiedBy>
  <dcterms:created xsi:type="dcterms:W3CDTF">2003-09-01T07:03:12Z</dcterms:created>
  <dcterms:modified xsi:type="dcterms:W3CDTF">2003-09-01T11:59:16Z</dcterms:modified>
  <cp:category/>
  <cp:version/>
  <cp:contentType/>
  <cp:contentStatus/>
</cp:coreProperties>
</file>